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<sst xmlns="http://schemas.openxmlformats.org/spreadsheetml/2006/main" count="127" uniqueCount="124">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</sst>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8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B92" sqref="B92:G9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3982693.91</v>
      </c>
      <c r="D9" s="9">
        <f>SUM(D10:D16)</f>
        <v>3565285.98</v>
      </c>
      <c r="E9" s="11" t="s">
        <v>8</v>
      </c>
      <c r="F9" s="9">
        <f>SUM(F10:F18)</f>
        <v>3303520.16</v>
      </c>
      <c r="G9" s="9">
        <f>SUM(G10:G18)</f>
        <v>8456033.280000001</v>
      </c>
    </row>
    <row r="10" spans="2:7" ht="12.75">
      <c r="B10" s="12" t="s">
        <v>9</v>
      </c>
      <c r="C10" s="9">
        <v>8725.85</v>
      </c>
      <c r="D10" s="9">
        <v>16.97</v>
      </c>
      <c r="E10" s="13" t="s">
        <v>10</v>
      </c>
      <c r="F10" s="9">
        <v>242190.6</v>
      </c>
      <c r="G10" s="9">
        <v>242190.6</v>
      </c>
    </row>
    <row r="11" spans="2:7" ht="12.75">
      <c r="B11" s="12" t="s">
        <v>11</v>
      </c>
      <c r="C11" s="9">
        <v>3973968.06</v>
      </c>
      <c r="D11" s="9">
        <v>3565269.01</v>
      </c>
      <c r="E11" s="13" t="s">
        <v>12</v>
      </c>
      <c r="F11" s="9">
        <v>359342.08</v>
      </c>
      <c r="G11" s="9">
        <v>918420.43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2072638.15</v>
      </c>
      <c r="G16" s="9">
        <v>3219240.74</v>
      </c>
    </row>
    <row r="17" spans="2:7" ht="12.75">
      <c r="B17" s="10" t="s">
        <v>23</v>
      </c>
      <c r="C17" s="9">
        <f>SUM(C18:C24)</f>
        <v>1870803.79</v>
      </c>
      <c r="D17" s="9">
        <f>SUM(D18:D24)</f>
        <v>4697922.65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f>473243.53+456.5+7274.3+1855+146520</f>
        <v>629349.3300000001</v>
      </c>
      <c r="G18" s="9">
        <f>2661337.21+420367.8+456.5+991320+2700</f>
        <v>4076181.51</v>
      </c>
    </row>
    <row r="19" spans="2:7" ht="12.75">
      <c r="B19" s="12" t="s">
        <v>27</v>
      </c>
      <c r="C19" s="9">
        <v>32368.56</v>
      </c>
      <c r="D19" s="9">
        <v>2946080.6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1838435.23</v>
      </c>
      <c r="D20" s="9">
        <v>1751842.05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8816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8816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5862313.7</v>
      </c>
      <c r="D47" s="9">
        <f>D9+D17+D25+D31+D37+D38+D41</f>
        <v>8263208.630000001</v>
      </c>
      <c r="E47" s="8" t="s">
        <v>82</v>
      </c>
      <c r="F47" s="9">
        <f>F9+F19+F23+F26+F27+F31+F38+F42</f>
        <v>3303520.16</v>
      </c>
      <c r="G47" s="9">
        <f>G9+G19+G23+G26+G27+G31+G38+G42</f>
        <v>8456033.280000001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71089004.15</v>
      </c>
      <c r="D53" s="9">
        <v>70749004.15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-63294887.95</v>
      </c>
      <c r="D55" s="9">
        <v>-63294887.95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3303520.16</v>
      </c>
      <c r="G59" s="9">
        <f>G47+G57</f>
        <v>8456033.280000001</v>
      </c>
    </row>
    <row r="60" spans="2:7" ht="25.5">
      <c r="B60" s="6" t="s">
        <v>102</v>
      </c>
      <c r="C60" s="9">
        <f>SUM(C50:C58)</f>
        <v>38263396.06</v>
      </c>
      <c r="D60" s="9">
        <f>SUM(D50:D58)</f>
        <v>37923396.06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44125709.760000005</v>
      </c>
      <c r="D62" s="9">
        <f>D47+D60</f>
        <v>46186604.690000005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1033679.2</v>
      </c>
      <c r="G68" s="9">
        <f>SUM(G69:G73)</f>
        <v>-2057938.9900000002</v>
      </c>
    </row>
    <row r="69" spans="2:7" ht="12.75">
      <c r="B69" s="10"/>
      <c r="C69" s="9"/>
      <c r="D69" s="9"/>
      <c r="E69" s="11" t="s">
        <v>110</v>
      </c>
      <c r="F69" s="9">
        <v>3093240.19</v>
      </c>
      <c r="G69" s="9">
        <v>-3386207.41</v>
      </c>
    </row>
    <row r="70" spans="2:7" ht="12.75">
      <c r="B70" s="10"/>
      <c r="C70" s="9"/>
      <c r="D70" s="9"/>
      <c r="E70" s="11" t="s">
        <v>111</v>
      </c>
      <c r="F70" s="9">
        <v>-2059560.99</v>
      </c>
      <c r="G70" s="9">
        <v>1328268.42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40822189.6</v>
      </c>
      <c r="G79" s="9">
        <f>G63+G68+G75</f>
        <v>37730571.41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44125709.760000005</v>
      </c>
      <c r="G81" s="9">
        <f>G59+G79</f>
        <v>46186604.69</v>
      </c>
    </row>
    <row r="82" spans="2:7" ht="13.5" thickBot="1">
      <c r="B82" s="16"/>
      <c r="C82" s="17"/>
      <c r="D82" s="17"/>
      <c r="E82" s="18"/>
      <c r="F82" s="19"/>
      <c r="G82" s="19"/>
    </row>
    <row r="92" spans="2:7" ht="15" customHeight="1">
      <c r="B92" s="20"/>
      <c r="C92" s="20"/>
      <c r="D92" s="20"/>
      <c r="E92" s="20"/>
      <c r="F92" s="20"/>
      <c r="G92" s="20"/>
    </row>
    <row r="93" spans="2:7" ht="15" customHeight="1">
      <c r="B93" s="20"/>
      <c r="C93" s="20"/>
      <c r="D93" s="20"/>
      <c r="E93" s="20"/>
      <c r="F93" s="20"/>
      <c r="G93" s="20"/>
    </row>
    <row r="94" spans="2:7" ht="15" customHeight="1">
      <c r="B94" s="20"/>
      <c r="C94" s="20"/>
      <c r="D94" s="20"/>
      <c r="E94" s="20"/>
      <c r="F94" s="20"/>
      <c r="G94" s="20"/>
    </row>
    <row r="95" spans="2:7" ht="15" customHeight="1">
      <c r="B95" s="20"/>
      <c r="C95" s="20"/>
      <c r="D95" s="20"/>
      <c r="E95" s="20"/>
      <c r="F95" s="20"/>
      <c r="G95" s="20"/>
    </row>
    <row r="96" spans="2:7" ht="15" customHeight="1">
      <c r="B96" s="20"/>
      <c r="C96" s="20"/>
      <c r="D96" s="20"/>
      <c r="E96" s="20"/>
      <c r="F96" s="20"/>
      <c r="G96" s="20"/>
    </row>
    <row r="97" spans="2:7" ht="15" customHeight="1">
      <c r="B97" s="20"/>
      <c r="C97" s="20"/>
      <c r="D97" s="20"/>
      <c r="E97" s="20"/>
      <c r="F97" s="20"/>
      <c r="G97" s="20"/>
    </row>
    <row r="98" spans="2:7" ht="15" customHeight="1">
      <c r="B98" s="20"/>
      <c r="C98" s="20"/>
      <c r="D98" s="20"/>
      <c r="E98" s="20"/>
      <c r="F98" s="20"/>
      <c r="G98" s="20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2020-08-04T17:01:23Z</cp:lastPrinted>
  <dcterms:created xsi:type="dcterms:W3CDTF">2016-10-11T18:36:49Z</dcterms:created>
  <dcterms:modified xsi:type="dcterms:W3CDTF">2020-10-22T14:55:21Z</dcterms:modified>
  <cp:category/>
  <cp:version/>
  <cp:contentType/>
  <cp:contentStatus/>
</cp:coreProperties>
</file>