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<sst xmlns="http://schemas.openxmlformats.org/spreadsheetml/2006/main" count="162" uniqueCount="89">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</sst>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38600863</v>
      </c>
      <c r="E10" s="14">
        <f t="shared" si="0"/>
        <v>1869839.9999999995</v>
      </c>
      <c r="F10" s="14">
        <f t="shared" si="0"/>
        <v>40470702.99999999</v>
      </c>
      <c r="G10" s="14">
        <f t="shared" si="0"/>
        <v>23997978.179999996</v>
      </c>
      <c r="H10" s="14">
        <f t="shared" si="0"/>
        <v>23996924.179999996</v>
      </c>
      <c r="I10" s="14">
        <f t="shared" si="0"/>
        <v>16472724.819999997</v>
      </c>
    </row>
    <row r="11" spans="2:9" ht="12.75">
      <c r="B11" s="3" t="s">
        <v>12</v>
      </c>
      <c r="C11" s="9"/>
      <c r="D11" s="15">
        <f aca="true" t="shared" si="1" ref="D11:I11">SUM(D12:D18)</f>
        <v>31501705</v>
      </c>
      <c r="E11" s="15">
        <f t="shared" si="1"/>
        <v>1188539.9999999995</v>
      </c>
      <c r="F11" s="15">
        <f t="shared" si="1"/>
        <v>32690245</v>
      </c>
      <c r="G11" s="15">
        <f t="shared" si="1"/>
        <v>20628528.529999997</v>
      </c>
      <c r="H11" s="15">
        <f t="shared" si="1"/>
        <v>20628528.529999997</v>
      </c>
      <c r="I11" s="15">
        <f t="shared" si="1"/>
        <v>12061716.469999995</v>
      </c>
    </row>
    <row r="12" spans="2:9" ht="12.75">
      <c r="B12" s="13" t="s">
        <v>13</v>
      </c>
      <c r="C12" s="11"/>
      <c r="D12" s="15">
        <v>19744398.9</v>
      </c>
      <c r="E12" s="16">
        <v>2444971.76</v>
      </c>
      <c r="F12" s="16">
        <f>D12+E12</f>
        <v>22189370.659999996</v>
      </c>
      <c r="G12" s="16">
        <v>15258345.42</v>
      </c>
      <c r="H12" s="16">
        <v>15258345.42</v>
      </c>
      <c r="I12" s="16">
        <f>F12-G12</f>
        <v>6931025.2399999965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2619225.2</v>
      </c>
      <c r="E14" s="16">
        <v>-579873.04</v>
      </c>
      <c r="F14" s="16">
        <f t="shared" si="2"/>
        <v>2039352.1600000001</v>
      </c>
      <c r="G14" s="16">
        <v>260651.54</v>
      </c>
      <c r="H14" s="16">
        <v>260651.54</v>
      </c>
      <c r="I14" s="16">
        <f t="shared" si="3"/>
        <v>1778700.62</v>
      </c>
    </row>
    <row r="15" spans="2:9" ht="12.75">
      <c r="B15" s="13" t="s">
        <v>16</v>
      </c>
      <c r="C15" s="11"/>
      <c r="D15" s="15">
        <v>6285372.44</v>
      </c>
      <c r="E15" s="16">
        <v>-59185.59</v>
      </c>
      <c r="F15" s="16">
        <f t="shared" si="2"/>
        <v>6226186.850000001</v>
      </c>
      <c r="G15" s="16">
        <v>4222988.74</v>
      </c>
      <c r="H15" s="16">
        <v>4222988.74</v>
      </c>
      <c r="I15" s="16">
        <f t="shared" si="3"/>
        <v>2003198.1100000003</v>
      </c>
    </row>
    <row r="16" spans="2:9" ht="12.75">
      <c r="B16" s="13" t="s">
        <v>17</v>
      </c>
      <c r="C16" s="11"/>
      <c r="D16" s="15">
        <v>2852708.46</v>
      </c>
      <c r="E16" s="16">
        <v>-617373.13</v>
      </c>
      <c r="F16" s="16">
        <f t="shared" si="2"/>
        <v>2235335.33</v>
      </c>
      <c r="G16" s="16">
        <v>886542.83</v>
      </c>
      <c r="H16" s="16">
        <v>886542.83</v>
      </c>
      <c r="I16" s="16">
        <f t="shared" si="3"/>
        <v>1348792.5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1154511.99</v>
      </c>
      <c r="E19" s="15">
        <f t="shared" si="4"/>
        <v>355042.67</v>
      </c>
      <c r="F19" s="15">
        <f t="shared" si="4"/>
        <v>1509554.66</v>
      </c>
      <c r="G19" s="15">
        <f t="shared" si="4"/>
        <v>887941.15</v>
      </c>
      <c r="H19" s="15">
        <f t="shared" si="4"/>
        <v>887941.15</v>
      </c>
      <c r="I19" s="15">
        <f t="shared" si="4"/>
        <v>621613.51</v>
      </c>
    </row>
    <row r="20" spans="2:9" ht="12.75">
      <c r="B20" s="13" t="s">
        <v>21</v>
      </c>
      <c r="C20" s="11"/>
      <c r="D20" s="15">
        <v>329857.16</v>
      </c>
      <c r="E20" s="16">
        <v>29621.74</v>
      </c>
      <c r="F20" s="15">
        <f aca="true" t="shared" si="5" ref="F20:F28">D20+E20</f>
        <v>359478.89999999997</v>
      </c>
      <c r="G20" s="16">
        <v>162175.94</v>
      </c>
      <c r="H20" s="16">
        <v>162175.94</v>
      </c>
      <c r="I20" s="16">
        <f>F20-G20</f>
        <v>197302.95999999996</v>
      </c>
    </row>
    <row r="21" spans="2:9" ht="12.75">
      <c r="B21" s="13" t="s">
        <v>22</v>
      </c>
      <c r="C21" s="11"/>
      <c r="D21" s="15">
        <v>82000</v>
      </c>
      <c r="E21" s="16">
        <v>5889.18</v>
      </c>
      <c r="F21" s="15">
        <f t="shared" si="5"/>
        <v>87889.18</v>
      </c>
      <c r="G21" s="16">
        <v>74462.76</v>
      </c>
      <c r="H21" s="16">
        <v>74462.76</v>
      </c>
      <c r="I21" s="16">
        <f aca="true" t="shared" si="6" ref="I21:I83">F21-G21</f>
        <v>13426.419999999998</v>
      </c>
    </row>
    <row r="22" spans="2:9" ht="12.75">
      <c r="B22" s="13" t="s">
        <v>23</v>
      </c>
      <c r="C22" s="11"/>
      <c r="D22" s="15">
        <v>133363.21</v>
      </c>
      <c r="E22" s="16">
        <v>-34893.16</v>
      </c>
      <c r="F22" s="15">
        <f t="shared" si="5"/>
        <v>98470.04999999999</v>
      </c>
      <c r="G22" s="16">
        <v>45482.52</v>
      </c>
      <c r="H22" s="16">
        <v>45482.52</v>
      </c>
      <c r="I22" s="16">
        <f t="shared" si="6"/>
        <v>52987.52999999999</v>
      </c>
    </row>
    <row r="23" spans="2:9" ht="12.75">
      <c r="B23" s="13" t="s">
        <v>24</v>
      </c>
      <c r="C23" s="11"/>
      <c r="D23" s="15">
        <v>47220</v>
      </c>
      <c r="E23" s="16">
        <v>75327.38</v>
      </c>
      <c r="F23" s="15">
        <f t="shared" si="5"/>
        <v>122547.38</v>
      </c>
      <c r="G23" s="16">
        <v>96312.37</v>
      </c>
      <c r="H23" s="16">
        <v>96312.37</v>
      </c>
      <c r="I23" s="16">
        <f t="shared" si="6"/>
        <v>26235.01000000001</v>
      </c>
    </row>
    <row r="24" spans="2:9" ht="12.75">
      <c r="B24" s="13" t="s">
        <v>25</v>
      </c>
      <c r="C24" s="11"/>
      <c r="D24" s="15">
        <v>196136.8</v>
      </c>
      <c r="E24" s="16">
        <v>183281.02</v>
      </c>
      <c r="F24" s="15">
        <f t="shared" si="5"/>
        <v>379417.81999999995</v>
      </c>
      <c r="G24" s="16">
        <v>281368.19</v>
      </c>
      <c r="H24" s="16">
        <v>281368.19</v>
      </c>
      <c r="I24" s="16">
        <f t="shared" si="6"/>
        <v>98049.62999999995</v>
      </c>
    </row>
    <row r="25" spans="2:9" ht="12.75">
      <c r="B25" s="13" t="s">
        <v>26</v>
      </c>
      <c r="C25" s="11"/>
      <c r="D25" s="15">
        <v>61106.51</v>
      </c>
      <c r="E25" s="16">
        <v>-14456.52</v>
      </c>
      <c r="F25" s="15">
        <f t="shared" si="5"/>
        <v>46649.990000000005</v>
      </c>
      <c r="G25" s="16">
        <v>44699.99</v>
      </c>
      <c r="H25" s="16">
        <v>44699.99</v>
      </c>
      <c r="I25" s="16">
        <f t="shared" si="6"/>
        <v>1950.0000000000073</v>
      </c>
    </row>
    <row r="26" spans="2:9" ht="12.75">
      <c r="B26" s="13" t="s">
        <v>27</v>
      </c>
      <c r="C26" s="11"/>
      <c r="D26" s="15">
        <v>152366.4</v>
      </c>
      <c r="E26" s="16">
        <v>80193.67</v>
      </c>
      <c r="F26" s="15">
        <f t="shared" si="5"/>
        <v>232560.07</v>
      </c>
      <c r="G26" s="16">
        <v>93359.67</v>
      </c>
      <c r="H26" s="16">
        <v>93359.67</v>
      </c>
      <c r="I26" s="16">
        <f t="shared" si="6"/>
        <v>139200.40000000002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152461.91</v>
      </c>
      <c r="E28" s="16">
        <v>30079.36</v>
      </c>
      <c r="F28" s="15">
        <f t="shared" si="5"/>
        <v>182541.27000000002</v>
      </c>
      <c r="G28" s="16">
        <v>90079.71</v>
      </c>
      <c r="H28" s="16">
        <v>90079.71</v>
      </c>
      <c r="I28" s="16">
        <f t="shared" si="6"/>
        <v>92461.56000000001</v>
      </c>
    </row>
    <row r="29" spans="2:9" ht="12.75">
      <c r="B29" s="3" t="s">
        <v>30</v>
      </c>
      <c r="C29" s="9"/>
      <c r="D29" s="15">
        <f aca="true" t="shared" si="7" ref="D29:I29">SUM(D30:D38)</f>
        <v>5343696.59</v>
      </c>
      <c r="E29" s="15">
        <f t="shared" si="7"/>
        <v>192375.82</v>
      </c>
      <c r="F29" s="15">
        <f t="shared" si="7"/>
        <v>5536072.41</v>
      </c>
      <c r="G29" s="15">
        <f t="shared" si="7"/>
        <v>1968487.5699999998</v>
      </c>
      <c r="H29" s="15">
        <f t="shared" si="7"/>
        <v>1967433.5699999998</v>
      </c>
      <c r="I29" s="15">
        <f t="shared" si="7"/>
        <v>3567584.840000001</v>
      </c>
    </row>
    <row r="30" spans="2:9" ht="12.75">
      <c r="B30" s="13" t="s">
        <v>31</v>
      </c>
      <c r="C30" s="11"/>
      <c r="D30" s="15">
        <v>970232.1</v>
      </c>
      <c r="E30" s="16">
        <v>-68662.22</v>
      </c>
      <c r="F30" s="15">
        <f aca="true" t="shared" si="8" ref="F30:F38">D30+E30</f>
        <v>901569.88</v>
      </c>
      <c r="G30" s="16">
        <v>292549.35</v>
      </c>
      <c r="H30" s="16">
        <v>292549.35</v>
      </c>
      <c r="I30" s="16">
        <f t="shared" si="6"/>
        <v>609020.53</v>
      </c>
    </row>
    <row r="31" spans="2:9" ht="12.75">
      <c r="B31" s="13" t="s">
        <v>32</v>
      </c>
      <c r="C31" s="11"/>
      <c r="D31" s="15">
        <v>161500</v>
      </c>
      <c r="E31" s="16">
        <v>-25288.2</v>
      </c>
      <c r="F31" s="15">
        <f t="shared" si="8"/>
        <v>136211.8</v>
      </c>
      <c r="G31" s="16">
        <v>118626.8</v>
      </c>
      <c r="H31" s="16">
        <v>118626.8</v>
      </c>
      <c r="I31" s="16">
        <f t="shared" si="6"/>
        <v>17584.999999999985</v>
      </c>
    </row>
    <row r="32" spans="2:9" ht="12.75">
      <c r="B32" s="13" t="s">
        <v>33</v>
      </c>
      <c r="C32" s="11"/>
      <c r="D32" s="15">
        <v>387000</v>
      </c>
      <c r="E32" s="16">
        <v>79876.67</v>
      </c>
      <c r="F32" s="15">
        <f t="shared" si="8"/>
        <v>466876.67</v>
      </c>
      <c r="G32" s="16">
        <v>208276.92</v>
      </c>
      <c r="H32" s="16">
        <v>208276.92</v>
      </c>
      <c r="I32" s="16">
        <f t="shared" si="6"/>
        <v>258599.74999999997</v>
      </c>
    </row>
    <row r="33" spans="2:9" ht="12.75">
      <c r="B33" s="13" t="s">
        <v>34</v>
      </c>
      <c r="C33" s="11"/>
      <c r="D33" s="15">
        <v>283029.92</v>
      </c>
      <c r="E33" s="16">
        <v>5754.4</v>
      </c>
      <c r="F33" s="15">
        <f t="shared" si="8"/>
        <v>288784.32</v>
      </c>
      <c r="G33" s="16">
        <v>141744.13</v>
      </c>
      <c r="H33" s="16">
        <v>141744.13</v>
      </c>
      <c r="I33" s="16">
        <f t="shared" si="6"/>
        <v>147040.19</v>
      </c>
    </row>
    <row r="34" spans="2:9" ht="12.75">
      <c r="B34" s="13" t="s">
        <v>35</v>
      </c>
      <c r="C34" s="11"/>
      <c r="D34" s="15">
        <v>1164291.45</v>
      </c>
      <c r="E34" s="16">
        <v>-20426.45</v>
      </c>
      <c r="F34" s="15">
        <f t="shared" si="8"/>
        <v>1143865</v>
      </c>
      <c r="G34" s="16">
        <v>150161.66</v>
      </c>
      <c r="H34" s="16">
        <v>150161.66</v>
      </c>
      <c r="I34" s="16">
        <f t="shared" si="6"/>
        <v>993703.34</v>
      </c>
    </row>
    <row r="35" spans="2:9" ht="12.75">
      <c r="B35" s="13" t="s">
        <v>36</v>
      </c>
      <c r="C35" s="11"/>
      <c r="D35" s="15">
        <v>40000</v>
      </c>
      <c r="E35" s="16">
        <v>22376.4</v>
      </c>
      <c r="F35" s="15">
        <f t="shared" si="8"/>
        <v>62376.4</v>
      </c>
      <c r="G35" s="16">
        <v>51376.4</v>
      </c>
      <c r="H35" s="16">
        <v>51376.4</v>
      </c>
      <c r="I35" s="16">
        <f t="shared" si="6"/>
        <v>11000</v>
      </c>
    </row>
    <row r="36" spans="2:9" ht="12.75">
      <c r="B36" s="13" t="s">
        <v>37</v>
      </c>
      <c r="C36" s="11"/>
      <c r="D36" s="15">
        <v>52000</v>
      </c>
      <c r="E36" s="16">
        <v>-17788.29</v>
      </c>
      <c r="F36" s="15">
        <f t="shared" si="8"/>
        <v>34211.71</v>
      </c>
      <c r="G36" s="16">
        <v>22222.7</v>
      </c>
      <c r="H36" s="16">
        <v>22222.7</v>
      </c>
      <c r="I36" s="16">
        <f t="shared" si="6"/>
        <v>11989.009999999998</v>
      </c>
    </row>
    <row r="37" spans="2:9" ht="12.75">
      <c r="B37" s="13" t="s">
        <v>38</v>
      </c>
      <c r="C37" s="11"/>
      <c r="D37" s="15">
        <v>79500</v>
      </c>
      <c r="E37" s="16">
        <v>22432.81</v>
      </c>
      <c r="F37" s="15">
        <f t="shared" si="8"/>
        <v>101932.81</v>
      </c>
      <c r="G37" s="16">
        <v>31147.91</v>
      </c>
      <c r="H37" s="16">
        <v>31147.91</v>
      </c>
      <c r="I37" s="16">
        <f t="shared" si="6"/>
        <v>70784.9</v>
      </c>
    </row>
    <row r="38" spans="2:9" ht="12.75">
      <c r="B38" s="13" t="s">
        <v>39</v>
      </c>
      <c r="C38" s="11"/>
      <c r="D38" s="15">
        <v>2206143.12</v>
      </c>
      <c r="E38" s="16">
        <v>194100.7</v>
      </c>
      <c r="F38" s="15">
        <f t="shared" si="8"/>
        <v>2400243.8200000003</v>
      </c>
      <c r="G38" s="16">
        <v>952381.7</v>
      </c>
      <c r="H38" s="16">
        <v>951327.7</v>
      </c>
      <c r="I38" s="16">
        <f t="shared" si="6"/>
        <v>1447862.1200000003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558455.93</v>
      </c>
      <c r="E39" s="15">
        <f t="shared" si="9"/>
        <v>-320883.93</v>
      </c>
      <c r="F39" s="15">
        <f>SUM(F40:F48)</f>
        <v>237572.00000000006</v>
      </c>
      <c r="G39" s="15">
        <f t="shared" si="9"/>
        <v>137572</v>
      </c>
      <c r="H39" s="15">
        <f t="shared" si="9"/>
        <v>137572</v>
      </c>
      <c r="I39" s="15">
        <f t="shared" si="9"/>
        <v>100000.00000000006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558455.93</v>
      </c>
      <c r="E43" s="16">
        <v>-320883.93</v>
      </c>
      <c r="F43" s="15">
        <f t="shared" si="10"/>
        <v>237572.00000000006</v>
      </c>
      <c r="G43" s="16">
        <v>137572</v>
      </c>
      <c r="H43" s="16">
        <v>137572</v>
      </c>
      <c r="I43" s="16">
        <f t="shared" si="6"/>
        <v>100000.00000000006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42493.490000000005</v>
      </c>
      <c r="E49" s="15">
        <f t="shared" si="11"/>
        <v>454765.44</v>
      </c>
      <c r="F49" s="15">
        <f t="shared" si="11"/>
        <v>497258.93</v>
      </c>
      <c r="G49" s="15">
        <f t="shared" si="11"/>
        <v>375448.93</v>
      </c>
      <c r="H49" s="15">
        <f t="shared" si="11"/>
        <v>375448.93</v>
      </c>
      <c r="I49" s="15">
        <f t="shared" si="11"/>
        <v>121810</v>
      </c>
    </row>
    <row r="50" spans="2:9" ht="12.75">
      <c r="B50" s="13" t="s">
        <v>51</v>
      </c>
      <c r="C50" s="11"/>
      <c r="D50" s="15">
        <v>0</v>
      </c>
      <c r="E50" s="16">
        <v>131766.49</v>
      </c>
      <c r="F50" s="15">
        <f t="shared" si="10"/>
        <v>131766.49</v>
      </c>
      <c r="G50" s="16">
        <v>131766.49</v>
      </c>
      <c r="H50" s="16">
        <v>131766.49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>
        <v>15800</v>
      </c>
      <c r="E52" s="16">
        <v>-15800</v>
      </c>
      <c r="F52" s="15">
        <f t="shared" si="10"/>
        <v>0</v>
      </c>
      <c r="G52" s="16">
        <v>0</v>
      </c>
      <c r="H52" s="16">
        <v>0</v>
      </c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121810</v>
      </c>
      <c r="F53" s="15">
        <f t="shared" si="10"/>
        <v>121810</v>
      </c>
      <c r="G53" s="16">
        <v>0</v>
      </c>
      <c r="H53" s="16">
        <v>0</v>
      </c>
      <c r="I53" s="16">
        <f t="shared" si="6"/>
        <v>121810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26693.49</v>
      </c>
      <c r="E55" s="16">
        <v>216988.95</v>
      </c>
      <c r="F55" s="15">
        <f t="shared" si="10"/>
        <v>243682.44</v>
      </c>
      <c r="G55" s="16">
        <v>243682.44</v>
      </c>
      <c r="H55" s="16">
        <v>243682.44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31768311</v>
      </c>
      <c r="E85" s="21">
        <f>E86+E104+E94+E114+E124+E134+E138+E147+E151</f>
        <v>921934.0000000003</v>
      </c>
      <c r="F85" s="21">
        <f t="shared" si="12"/>
        <v>32690245</v>
      </c>
      <c r="G85" s="21">
        <f>G86+G104+G94+G114+G124+G134+G138+G147+G151</f>
        <v>21767671.57</v>
      </c>
      <c r="H85" s="21">
        <f>H86+H104+H94+H114+H124+H134+H138+H147+H151</f>
        <v>21731824.61</v>
      </c>
      <c r="I85" s="21">
        <f t="shared" si="12"/>
        <v>10922573.430000002</v>
      </c>
    </row>
    <row r="86" spans="2:9" ht="12.75">
      <c r="B86" s="3" t="s">
        <v>12</v>
      </c>
      <c r="C86" s="9"/>
      <c r="D86" s="15">
        <f>SUM(D87:D93)</f>
        <v>24241932.7</v>
      </c>
      <c r="E86" s="15">
        <f>SUM(E87:E93)</f>
        <v>1508386.3000000003</v>
      </c>
      <c r="F86" s="15">
        <f>SUM(F87:F93)</f>
        <v>25750319</v>
      </c>
      <c r="G86" s="15">
        <f>SUM(G87:G93)</f>
        <v>18135417.81</v>
      </c>
      <c r="H86" s="15">
        <f>SUM(H87:H93)</f>
        <v>18099570.849999998</v>
      </c>
      <c r="I86" s="16">
        <f aca="true" t="shared" si="13" ref="I86:I149">F86-G86</f>
        <v>7614901.190000001</v>
      </c>
    </row>
    <row r="87" spans="2:9" ht="12.75">
      <c r="B87" s="13" t="s">
        <v>13</v>
      </c>
      <c r="C87" s="11"/>
      <c r="D87" s="15">
        <v>16711352.07</v>
      </c>
      <c r="E87" s="16">
        <v>-2308769.9</v>
      </c>
      <c r="F87" s="15">
        <f aca="true" t="shared" si="14" ref="F87:F103">D87+E87</f>
        <v>14402582.17</v>
      </c>
      <c r="G87" s="16">
        <v>11968047.71</v>
      </c>
      <c r="H87" s="16">
        <v>11959020.48</v>
      </c>
      <c r="I87" s="16">
        <f t="shared" si="13"/>
        <v>2434534.459999999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3891518.43</v>
      </c>
      <c r="E89" s="16">
        <v>1930716.24</v>
      </c>
      <c r="F89" s="15">
        <f t="shared" si="14"/>
        <v>5822234.67</v>
      </c>
      <c r="G89" s="16">
        <v>1721597.2</v>
      </c>
      <c r="H89" s="16">
        <v>1695480.35</v>
      </c>
      <c r="I89" s="16">
        <f t="shared" si="13"/>
        <v>4100637.4699999997</v>
      </c>
    </row>
    <row r="90" spans="2:9" ht="12.75">
      <c r="B90" s="13" t="s">
        <v>16</v>
      </c>
      <c r="C90" s="11"/>
      <c r="D90" s="15">
        <v>3639062.2</v>
      </c>
      <c r="E90" s="16">
        <v>772262.42</v>
      </c>
      <c r="F90" s="15">
        <f t="shared" si="14"/>
        <v>4411324.62</v>
      </c>
      <c r="G90" s="16">
        <v>3331595.36</v>
      </c>
      <c r="H90" s="16">
        <v>3330892.48</v>
      </c>
      <c r="I90" s="16">
        <f t="shared" si="13"/>
        <v>1079729.2600000002</v>
      </c>
    </row>
    <row r="91" spans="2:9" ht="12.75">
      <c r="B91" s="13" t="s">
        <v>17</v>
      </c>
      <c r="C91" s="11"/>
      <c r="D91" s="15">
        <v>0</v>
      </c>
      <c r="E91" s="16">
        <v>1114177.54</v>
      </c>
      <c r="F91" s="15">
        <f t="shared" si="14"/>
        <v>1114177.54</v>
      </c>
      <c r="G91" s="16">
        <v>1114177.54</v>
      </c>
      <c r="H91" s="16">
        <v>1114177.54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521974.77</v>
      </c>
      <c r="E94" s="15">
        <f>SUM(E95:E103)</f>
        <v>-58477.09</v>
      </c>
      <c r="F94" s="15">
        <f>SUM(F95:F103)</f>
        <v>463497.68</v>
      </c>
      <c r="G94" s="15">
        <f>SUM(G95:G103)</f>
        <v>157311.3</v>
      </c>
      <c r="H94" s="15">
        <f>SUM(H95:H103)</f>
        <v>157311.3</v>
      </c>
      <c r="I94" s="16">
        <f t="shared" si="13"/>
        <v>306186.38</v>
      </c>
    </row>
    <row r="95" spans="2:9" ht="12.75">
      <c r="B95" s="13" t="s">
        <v>21</v>
      </c>
      <c r="C95" s="11"/>
      <c r="D95" s="15">
        <v>128552.44</v>
      </c>
      <c r="E95" s="16">
        <v>0</v>
      </c>
      <c r="F95" s="15">
        <f t="shared" si="14"/>
        <v>128552.44</v>
      </c>
      <c r="G95" s="16">
        <v>4096.71</v>
      </c>
      <c r="H95" s="16">
        <v>4096.71</v>
      </c>
      <c r="I95" s="16">
        <f t="shared" si="13"/>
        <v>124455.73</v>
      </c>
    </row>
    <row r="96" spans="2:9" ht="12.75">
      <c r="B96" s="13" t="s">
        <v>22</v>
      </c>
      <c r="C96" s="11"/>
      <c r="D96" s="15">
        <v>66345</v>
      </c>
      <c r="E96" s="16">
        <v>0</v>
      </c>
      <c r="F96" s="15">
        <f t="shared" si="14"/>
        <v>66345</v>
      </c>
      <c r="G96" s="16">
        <v>50947.76</v>
      </c>
      <c r="H96" s="16">
        <v>50947.76</v>
      </c>
      <c r="I96" s="16">
        <f t="shared" si="13"/>
        <v>15397.239999999998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0</v>
      </c>
      <c r="E98" s="16">
        <v>0</v>
      </c>
      <c r="F98" s="15">
        <f t="shared" si="14"/>
        <v>0</v>
      </c>
      <c r="G98" s="16">
        <v>0</v>
      </c>
      <c r="H98" s="16">
        <v>0</v>
      </c>
      <c r="I98" s="16">
        <f t="shared" si="13"/>
        <v>0</v>
      </c>
    </row>
    <row r="99" spans="2:9" ht="12.75">
      <c r="B99" s="13" t="s">
        <v>25</v>
      </c>
      <c r="C99" s="11"/>
      <c r="D99" s="15">
        <v>5000</v>
      </c>
      <c r="E99" s="16">
        <v>0</v>
      </c>
      <c r="F99" s="15">
        <f t="shared" si="14"/>
        <v>5000</v>
      </c>
      <c r="G99" s="16">
        <v>0</v>
      </c>
      <c r="H99" s="16">
        <v>0</v>
      </c>
      <c r="I99" s="16">
        <f t="shared" si="13"/>
        <v>5000</v>
      </c>
    </row>
    <row r="100" spans="2:9" ht="12.75">
      <c r="B100" s="13" t="s">
        <v>26</v>
      </c>
      <c r="C100" s="11"/>
      <c r="D100" s="15">
        <v>322077.33</v>
      </c>
      <c r="E100" s="16">
        <v>-58477.09</v>
      </c>
      <c r="F100" s="15">
        <f t="shared" si="14"/>
        <v>263600.24</v>
      </c>
      <c r="G100" s="16">
        <v>102266.83</v>
      </c>
      <c r="H100" s="16">
        <v>102266.83</v>
      </c>
      <c r="I100" s="16">
        <f t="shared" si="13"/>
        <v>161333.40999999997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7004403.53</v>
      </c>
      <c r="E104" s="15">
        <f>SUM(E105:E113)</f>
        <v>-527975.21</v>
      </c>
      <c r="F104" s="15">
        <f>SUM(F105:F113)</f>
        <v>6476428.319999999</v>
      </c>
      <c r="G104" s="15">
        <f>SUM(G105:G113)</f>
        <v>3474942.46</v>
      </c>
      <c r="H104" s="15">
        <f>SUM(H105:H113)</f>
        <v>3474942.46</v>
      </c>
      <c r="I104" s="16">
        <f t="shared" si="13"/>
        <v>3001485.8599999994</v>
      </c>
    </row>
    <row r="105" spans="2:9" ht="12.75">
      <c r="B105" s="13" t="s">
        <v>31</v>
      </c>
      <c r="C105" s="11"/>
      <c r="D105" s="15">
        <v>1057267.9</v>
      </c>
      <c r="E105" s="16">
        <v>-105726.29</v>
      </c>
      <c r="F105" s="16">
        <f>D105+E105</f>
        <v>951541.6099999999</v>
      </c>
      <c r="G105" s="16">
        <v>587053.2</v>
      </c>
      <c r="H105" s="16">
        <v>587053.2</v>
      </c>
      <c r="I105" s="16">
        <f t="shared" si="13"/>
        <v>364488.4099999999</v>
      </c>
    </row>
    <row r="106" spans="2:9" ht="12.75">
      <c r="B106" s="13" t="s">
        <v>32</v>
      </c>
      <c r="C106" s="11"/>
      <c r="D106" s="15">
        <v>236300</v>
      </c>
      <c r="E106" s="16">
        <v>5684</v>
      </c>
      <c r="F106" s="16">
        <f aca="true" t="shared" si="15" ref="F106:F113">D106+E106</f>
        <v>241984</v>
      </c>
      <c r="G106" s="16">
        <v>159527.5</v>
      </c>
      <c r="H106" s="16">
        <v>159527.5</v>
      </c>
      <c r="I106" s="16">
        <f t="shared" si="13"/>
        <v>82456.5</v>
      </c>
    </row>
    <row r="107" spans="2:9" ht="12.75">
      <c r="B107" s="13" t="s">
        <v>33</v>
      </c>
      <c r="C107" s="11"/>
      <c r="D107" s="15">
        <v>2857418</v>
      </c>
      <c r="E107" s="16">
        <v>-142540.49</v>
      </c>
      <c r="F107" s="16">
        <f t="shared" si="15"/>
        <v>2714877.51</v>
      </c>
      <c r="G107" s="16">
        <v>1302818.51</v>
      </c>
      <c r="H107" s="16">
        <v>1302818.51</v>
      </c>
      <c r="I107" s="16">
        <f t="shared" si="13"/>
        <v>1412058.9999999998</v>
      </c>
    </row>
    <row r="108" spans="2:9" ht="12.75">
      <c r="B108" s="13" t="s">
        <v>34</v>
      </c>
      <c r="C108" s="11"/>
      <c r="D108" s="15">
        <v>129855.13</v>
      </c>
      <c r="E108" s="16">
        <v>0</v>
      </c>
      <c r="F108" s="16">
        <f t="shared" si="15"/>
        <v>129855.13</v>
      </c>
      <c r="G108" s="16">
        <v>35521.34</v>
      </c>
      <c r="H108" s="16">
        <v>35521.34</v>
      </c>
      <c r="I108" s="16">
        <f t="shared" si="13"/>
        <v>94333.79000000001</v>
      </c>
    </row>
    <row r="109" spans="2:9" ht="12.75">
      <c r="B109" s="13" t="s">
        <v>35</v>
      </c>
      <c r="C109" s="11"/>
      <c r="D109" s="15">
        <v>2224504.5</v>
      </c>
      <c r="E109" s="16">
        <v>-166781.61</v>
      </c>
      <c r="F109" s="16">
        <f t="shared" si="15"/>
        <v>2057722.8900000001</v>
      </c>
      <c r="G109" s="16">
        <v>1145049.38</v>
      </c>
      <c r="H109" s="16">
        <v>1145049.38</v>
      </c>
      <c r="I109" s="16">
        <f t="shared" si="13"/>
        <v>912673.5100000002</v>
      </c>
    </row>
    <row r="110" spans="2:9" ht="12.75">
      <c r="B110" s="13" t="s">
        <v>36</v>
      </c>
      <c r="C110" s="11"/>
      <c r="D110" s="15">
        <v>180000</v>
      </c>
      <c r="E110" s="16">
        <v>0</v>
      </c>
      <c r="F110" s="16">
        <f t="shared" si="15"/>
        <v>180000</v>
      </c>
      <c r="G110" s="16">
        <v>161537.08</v>
      </c>
      <c r="H110" s="16">
        <v>161537.08</v>
      </c>
      <c r="I110" s="16">
        <f t="shared" si="13"/>
        <v>18462.920000000013</v>
      </c>
    </row>
    <row r="111" spans="2:9" ht="12.75">
      <c r="B111" s="13" t="s">
        <v>37</v>
      </c>
      <c r="C111" s="11"/>
      <c r="D111" s="15">
        <v>147000</v>
      </c>
      <c r="E111" s="16">
        <v>9497.94</v>
      </c>
      <c r="F111" s="16">
        <f t="shared" si="15"/>
        <v>156497.94</v>
      </c>
      <c r="G111" s="16">
        <v>44969.81</v>
      </c>
      <c r="H111" s="16">
        <v>44969.81</v>
      </c>
      <c r="I111" s="16">
        <f t="shared" si="13"/>
        <v>111528.13</v>
      </c>
    </row>
    <row r="112" spans="2:9" ht="12.75">
      <c r="B112" s="13" t="s">
        <v>38</v>
      </c>
      <c r="C112" s="11"/>
      <c r="D112" s="15">
        <v>172058</v>
      </c>
      <c r="E112" s="16">
        <v>-145282.36</v>
      </c>
      <c r="F112" s="16">
        <f t="shared" si="15"/>
        <v>26775.640000000014</v>
      </c>
      <c r="G112" s="16">
        <v>26775.64</v>
      </c>
      <c r="H112" s="16">
        <v>26775.64</v>
      </c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17173.6</v>
      </c>
      <c r="F113" s="16">
        <f t="shared" si="15"/>
        <v>17173.6</v>
      </c>
      <c r="G113" s="16">
        <v>11690</v>
      </c>
      <c r="H113" s="16">
        <v>11690</v>
      </c>
      <c r="I113" s="16">
        <f t="shared" si="13"/>
        <v>5483.5999999999985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70369174</v>
      </c>
      <c r="E160" s="14">
        <f t="shared" si="21"/>
        <v>2791774</v>
      </c>
      <c r="F160" s="14">
        <f t="shared" si="21"/>
        <v>73160948</v>
      </c>
      <c r="G160" s="14">
        <f t="shared" si="21"/>
        <v>45765649.75</v>
      </c>
      <c r="H160" s="14">
        <f t="shared" si="21"/>
        <v>45728748.78999999</v>
      </c>
      <c r="I160" s="14">
        <f t="shared" si="21"/>
        <v>27395298.25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2022-10-27T15:52:21Z</dcterms:modified>
  <cp:category/>
  <cp:version/>
  <cp:contentType/>
  <cp:contentStatus/>
</cp:coreProperties>
</file>