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<sst xmlns="http://schemas.openxmlformats.org/spreadsheetml/2006/main" count="162" uniqueCount="89">
  <si>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</si>
  <si>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</si>
  <si>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</si>
  <si>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</si>
  <si>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</si>
  <si>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</si>
  <si>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</si>
  <si>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</si>
  <si>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</si>
  <si>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</si>
  <si>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</si>
  <si>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</si>
  <si>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</si>
  <si>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</si>
  <si>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</si>
  <si>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</si>
  <si>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</si>
  <si>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</si>
  <si>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</si>
  <si>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</si>
  <si>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</si>
  <si>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</si>
  <si>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</si>
  <si>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</si>
  <si>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</si>
  <si>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</si>
  <si>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</si>
  <si>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</si>
  <si>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</si>
  <si>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</si>
  <si>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</si>
  <si>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</si>
  <si>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</si>
  <si>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</si>
  <si>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</si>
  <si>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</si>
  <si>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</si>
  <si>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</si>
  <si>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</si>
  <si>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</si>
  <si>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</si>
  <si>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</si>
  <si>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</si>
  <si>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</si>
  <si>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</si>
  <si>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</si>
  <si>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</si>
  <si>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</si>
  <si>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</si>
  <si>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</si>
  <si>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</si>
  <si>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</si>
  <si>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</si>
  <si>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</si>
  <si>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</si>
  <si>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</si>
  <si>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</si>
  <si>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</si>
  <si>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</si>
  <si>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</si>
  <si>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</si>
  <si>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</si>
  <si>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</si>
  <si>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</si>
  <si>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</si>
  <si>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</si>
  <si>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</si>
  <si>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</si>
  <si>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</si>
  <si>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</si>
  <si>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</si>
  <si>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</si>
  <si>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</si>
  <si>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</si>
  <si>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</si>
  <si>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</si>
  <si>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</si>
  <si>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</si>
  <si>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</si>
  <si>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</si>
  <si>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</si>
  <si>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</si>
  <si>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</si>
  <si>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</si>
  <si>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</si>
  <si>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</si>
  <si>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</si>
  <si>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Tecnológica de Izúcar de Matamoros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</si>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</sst>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38600863</v>
      </c>
      <c r="E10" s="14">
        <f t="shared" si="0"/>
        <v>1670829.9999999993</v>
      </c>
      <c r="F10" s="14">
        <f t="shared" si="0"/>
        <v>40271693.00000001</v>
      </c>
      <c r="G10" s="14">
        <f t="shared" si="0"/>
        <v>13490761.739999998</v>
      </c>
      <c r="H10" s="14">
        <f t="shared" si="0"/>
        <v>13490761.739999998</v>
      </c>
      <c r="I10" s="14">
        <f t="shared" si="0"/>
        <v>26780931.259999998</v>
      </c>
    </row>
    <row r="11" spans="2:9" ht="12.75">
      <c r="B11" s="3" t="s">
        <v>12</v>
      </c>
      <c r="C11" s="9"/>
      <c r="D11" s="15">
        <f aca="true" t="shared" si="1" ref="D11:I11">SUM(D12:D18)</f>
        <v>31501705</v>
      </c>
      <c r="E11" s="15">
        <f t="shared" si="1"/>
        <v>1188539.9999999995</v>
      </c>
      <c r="F11" s="15">
        <f t="shared" si="1"/>
        <v>32690245</v>
      </c>
      <c r="G11" s="15">
        <f t="shared" si="1"/>
        <v>12951893.829999998</v>
      </c>
      <c r="H11" s="15">
        <f t="shared" si="1"/>
        <v>12951893.829999998</v>
      </c>
      <c r="I11" s="15">
        <f t="shared" si="1"/>
        <v>19738351.169999998</v>
      </c>
    </row>
    <row r="12" spans="2:9" ht="12.75">
      <c r="B12" s="13" t="s">
        <v>13</v>
      </c>
      <c r="C12" s="11"/>
      <c r="D12" s="15">
        <v>19744398.9</v>
      </c>
      <c r="E12" s="16">
        <v>2444971.76</v>
      </c>
      <c r="F12" s="16">
        <f>D12+E12</f>
        <v>22189370.659999996</v>
      </c>
      <c r="G12" s="16">
        <v>9470047.95</v>
      </c>
      <c r="H12" s="16">
        <v>9470047.95</v>
      </c>
      <c r="I12" s="16">
        <f>F12-G12</f>
        <v>12719322.709999997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2619225.2</v>
      </c>
      <c r="E14" s="16">
        <v>-579873.04</v>
      </c>
      <c r="F14" s="16">
        <f t="shared" si="2"/>
        <v>2039352.1600000001</v>
      </c>
      <c r="G14" s="16">
        <v>202710.44</v>
      </c>
      <c r="H14" s="16">
        <v>202710.44</v>
      </c>
      <c r="I14" s="16">
        <f t="shared" si="3"/>
        <v>1836641.7200000002</v>
      </c>
    </row>
    <row r="15" spans="2:9" ht="12.75">
      <c r="B15" s="13" t="s">
        <v>16</v>
      </c>
      <c r="C15" s="11"/>
      <c r="D15" s="15">
        <v>6285372.44</v>
      </c>
      <c r="E15" s="16">
        <v>-59185.59</v>
      </c>
      <c r="F15" s="16">
        <f t="shared" si="2"/>
        <v>6226186.850000001</v>
      </c>
      <c r="G15" s="16">
        <v>2615732.68</v>
      </c>
      <c r="H15" s="16">
        <v>2615732.68</v>
      </c>
      <c r="I15" s="16">
        <f t="shared" si="3"/>
        <v>3610454.1700000004</v>
      </c>
    </row>
    <row r="16" spans="2:9" ht="12.75">
      <c r="B16" s="13" t="s">
        <v>17</v>
      </c>
      <c r="C16" s="11"/>
      <c r="D16" s="15">
        <v>2852708.46</v>
      </c>
      <c r="E16" s="16">
        <v>-617373.13</v>
      </c>
      <c r="F16" s="16">
        <f t="shared" si="2"/>
        <v>2235335.33</v>
      </c>
      <c r="G16" s="16">
        <v>663402.76</v>
      </c>
      <c r="H16" s="16">
        <v>663402.76</v>
      </c>
      <c r="I16" s="16">
        <f t="shared" si="3"/>
        <v>1571932.57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1154511.99</v>
      </c>
      <c r="E19" s="15">
        <f t="shared" si="4"/>
        <v>80819.40000000001</v>
      </c>
      <c r="F19" s="15">
        <f t="shared" si="4"/>
        <v>1235331.39</v>
      </c>
      <c r="G19" s="15">
        <f t="shared" si="4"/>
        <v>59582.86</v>
      </c>
      <c r="H19" s="15">
        <f t="shared" si="4"/>
        <v>59582.86</v>
      </c>
      <c r="I19" s="15">
        <f t="shared" si="4"/>
        <v>1175748.53</v>
      </c>
    </row>
    <row r="20" spans="2:9" ht="12.75">
      <c r="B20" s="13" t="s">
        <v>21</v>
      </c>
      <c r="C20" s="11"/>
      <c r="D20" s="15">
        <v>329857.16</v>
      </c>
      <c r="E20" s="16">
        <v>0.28</v>
      </c>
      <c r="F20" s="15">
        <f aca="true" t="shared" si="5" ref="F20:F28">D20+E20</f>
        <v>329857.44</v>
      </c>
      <c r="G20" s="16">
        <v>0.28</v>
      </c>
      <c r="H20" s="16">
        <v>0.28</v>
      </c>
      <c r="I20" s="16">
        <f>F20-G20</f>
        <v>329857.16</v>
      </c>
    </row>
    <row r="21" spans="2:9" ht="12.75">
      <c r="B21" s="13" t="s">
        <v>22</v>
      </c>
      <c r="C21" s="11"/>
      <c r="D21" s="15">
        <v>82000</v>
      </c>
      <c r="E21" s="16">
        <v>103.2</v>
      </c>
      <c r="F21" s="15">
        <f t="shared" si="5"/>
        <v>82103.2</v>
      </c>
      <c r="G21" s="16">
        <v>20306.77</v>
      </c>
      <c r="H21" s="16">
        <v>20306.77</v>
      </c>
      <c r="I21" s="16">
        <f aca="true" t="shared" si="6" ref="I21:I83">F21-G21</f>
        <v>61796.42999999999</v>
      </c>
    </row>
    <row r="22" spans="2:9" ht="12.75">
      <c r="B22" s="13" t="s">
        <v>23</v>
      </c>
      <c r="C22" s="11"/>
      <c r="D22" s="15">
        <v>133363.21</v>
      </c>
      <c r="E22" s="16">
        <v>-9193.28</v>
      </c>
      <c r="F22" s="15">
        <f t="shared" si="5"/>
        <v>124169.93</v>
      </c>
      <c r="G22" s="16">
        <v>0</v>
      </c>
      <c r="H22" s="16">
        <v>0</v>
      </c>
      <c r="I22" s="16">
        <f t="shared" si="6"/>
        <v>124169.93</v>
      </c>
    </row>
    <row r="23" spans="2:9" ht="12.75">
      <c r="B23" s="13" t="s">
        <v>24</v>
      </c>
      <c r="C23" s="11"/>
      <c r="D23" s="15">
        <v>47220</v>
      </c>
      <c r="E23" s="16">
        <v>1144.01</v>
      </c>
      <c r="F23" s="15">
        <f t="shared" si="5"/>
        <v>48364.01</v>
      </c>
      <c r="G23" s="16">
        <v>2675.45</v>
      </c>
      <c r="H23" s="16">
        <v>2675.45</v>
      </c>
      <c r="I23" s="16">
        <f t="shared" si="6"/>
        <v>45688.560000000005</v>
      </c>
    </row>
    <row r="24" spans="2:9" ht="12.75">
      <c r="B24" s="13" t="s">
        <v>25</v>
      </c>
      <c r="C24" s="11"/>
      <c r="D24" s="15">
        <v>196136.8</v>
      </c>
      <c r="E24" s="16">
        <v>87439.42</v>
      </c>
      <c r="F24" s="15">
        <f t="shared" si="5"/>
        <v>283576.22</v>
      </c>
      <c r="G24" s="16">
        <v>97.91</v>
      </c>
      <c r="H24" s="16">
        <v>97.91</v>
      </c>
      <c r="I24" s="16">
        <f t="shared" si="6"/>
        <v>283478.31</v>
      </c>
    </row>
    <row r="25" spans="2:9" ht="12.75">
      <c r="B25" s="13" t="s">
        <v>26</v>
      </c>
      <c r="C25" s="11"/>
      <c r="D25" s="15">
        <v>61106.51</v>
      </c>
      <c r="E25" s="16">
        <v>500</v>
      </c>
      <c r="F25" s="15">
        <f t="shared" si="5"/>
        <v>61606.51</v>
      </c>
      <c r="G25" s="16">
        <v>29400</v>
      </c>
      <c r="H25" s="16">
        <v>29400</v>
      </c>
      <c r="I25" s="16">
        <f t="shared" si="6"/>
        <v>32206.510000000002</v>
      </c>
    </row>
    <row r="26" spans="2:9" ht="12.75">
      <c r="B26" s="13" t="s">
        <v>27</v>
      </c>
      <c r="C26" s="11"/>
      <c r="D26" s="15">
        <v>152366.4</v>
      </c>
      <c r="E26" s="16">
        <v>245.77</v>
      </c>
      <c r="F26" s="15">
        <f t="shared" si="5"/>
        <v>152612.16999999998</v>
      </c>
      <c r="G26" s="16">
        <v>245.77</v>
      </c>
      <c r="H26" s="16">
        <v>245.77</v>
      </c>
      <c r="I26" s="16">
        <f t="shared" si="6"/>
        <v>152366.4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152461.91</v>
      </c>
      <c r="E28" s="16">
        <v>580</v>
      </c>
      <c r="F28" s="15">
        <f t="shared" si="5"/>
        <v>153041.91</v>
      </c>
      <c r="G28" s="16">
        <v>6856.68</v>
      </c>
      <c r="H28" s="16">
        <v>6856.68</v>
      </c>
      <c r="I28" s="16">
        <f t="shared" si="6"/>
        <v>146185.23</v>
      </c>
    </row>
    <row r="29" spans="2:9" ht="12.75">
      <c r="B29" s="3" t="s">
        <v>30</v>
      </c>
      <c r="C29" s="9"/>
      <c r="D29" s="15">
        <f aca="true" t="shared" si="7" ref="D29:I29">SUM(D30:D38)</f>
        <v>5343696.59</v>
      </c>
      <c r="E29" s="15">
        <f t="shared" si="7"/>
        <v>136525.11</v>
      </c>
      <c r="F29" s="15">
        <f t="shared" si="7"/>
        <v>5480221.699999999</v>
      </c>
      <c r="G29" s="15">
        <f t="shared" si="7"/>
        <v>371458.25</v>
      </c>
      <c r="H29" s="15">
        <f t="shared" si="7"/>
        <v>371458.25</v>
      </c>
      <c r="I29" s="15">
        <f t="shared" si="7"/>
        <v>5108763.45</v>
      </c>
    </row>
    <row r="30" spans="2:9" ht="12.75">
      <c r="B30" s="13" t="s">
        <v>31</v>
      </c>
      <c r="C30" s="11"/>
      <c r="D30" s="15">
        <v>970232.1</v>
      </c>
      <c r="E30" s="16">
        <v>0</v>
      </c>
      <c r="F30" s="15">
        <f aca="true" t="shared" si="8" ref="F30:F38">D30+E30</f>
        <v>970232.1</v>
      </c>
      <c r="G30" s="16">
        <v>24479.98</v>
      </c>
      <c r="H30" s="16">
        <v>24479.98</v>
      </c>
      <c r="I30" s="16">
        <f t="shared" si="6"/>
        <v>945752.12</v>
      </c>
    </row>
    <row r="31" spans="2:9" ht="12.75">
      <c r="B31" s="13" t="s">
        <v>32</v>
      </c>
      <c r="C31" s="11"/>
      <c r="D31" s="15">
        <v>161500</v>
      </c>
      <c r="E31" s="16">
        <v>-70000</v>
      </c>
      <c r="F31" s="15">
        <f t="shared" si="8"/>
        <v>91500</v>
      </c>
      <c r="G31" s="16">
        <v>9572.05</v>
      </c>
      <c r="H31" s="16">
        <v>9572.05</v>
      </c>
      <c r="I31" s="16">
        <f t="shared" si="6"/>
        <v>81927.95</v>
      </c>
    </row>
    <row r="32" spans="2:9" ht="12.75">
      <c r="B32" s="13" t="s">
        <v>33</v>
      </c>
      <c r="C32" s="11"/>
      <c r="D32" s="15">
        <v>387000</v>
      </c>
      <c r="E32" s="16">
        <v>777.2</v>
      </c>
      <c r="F32" s="15">
        <f t="shared" si="8"/>
        <v>387777.2</v>
      </c>
      <c r="G32" s="16">
        <v>777.2</v>
      </c>
      <c r="H32" s="16">
        <v>777.2</v>
      </c>
      <c r="I32" s="16">
        <f t="shared" si="6"/>
        <v>387000</v>
      </c>
    </row>
    <row r="33" spans="2:9" ht="12.75">
      <c r="B33" s="13" t="s">
        <v>34</v>
      </c>
      <c r="C33" s="11"/>
      <c r="D33" s="15">
        <v>283029.92</v>
      </c>
      <c r="E33" s="16">
        <v>0</v>
      </c>
      <c r="F33" s="15">
        <f t="shared" si="8"/>
        <v>283029.92</v>
      </c>
      <c r="G33" s="16">
        <v>10404.86</v>
      </c>
      <c r="H33" s="16">
        <v>10404.86</v>
      </c>
      <c r="I33" s="16">
        <f t="shared" si="6"/>
        <v>272625.06</v>
      </c>
    </row>
    <row r="34" spans="2:9" ht="12.75">
      <c r="B34" s="13" t="s">
        <v>35</v>
      </c>
      <c r="C34" s="11"/>
      <c r="D34" s="15">
        <v>1164291.45</v>
      </c>
      <c r="E34" s="16">
        <v>26100</v>
      </c>
      <c r="F34" s="15">
        <f t="shared" si="8"/>
        <v>1190391.45</v>
      </c>
      <c r="G34" s="16">
        <v>11379.96</v>
      </c>
      <c r="H34" s="16">
        <v>11379.96</v>
      </c>
      <c r="I34" s="16">
        <f t="shared" si="6"/>
        <v>1179011.49</v>
      </c>
    </row>
    <row r="35" spans="2:9" ht="12.75">
      <c r="B35" s="13" t="s">
        <v>36</v>
      </c>
      <c r="C35" s="11"/>
      <c r="D35" s="15">
        <v>40000</v>
      </c>
      <c r="E35" s="16">
        <v>1032.4</v>
      </c>
      <c r="F35" s="15">
        <f t="shared" si="8"/>
        <v>41032.4</v>
      </c>
      <c r="G35" s="16">
        <v>1032.4</v>
      </c>
      <c r="H35" s="16">
        <v>1032.4</v>
      </c>
      <c r="I35" s="16">
        <f t="shared" si="6"/>
        <v>40000</v>
      </c>
    </row>
    <row r="36" spans="2:9" ht="12.75">
      <c r="B36" s="13" t="s">
        <v>37</v>
      </c>
      <c r="C36" s="11"/>
      <c r="D36" s="15">
        <v>52000</v>
      </c>
      <c r="E36" s="16">
        <v>4269.51</v>
      </c>
      <c r="F36" s="15">
        <f t="shared" si="8"/>
        <v>56269.51</v>
      </c>
      <c r="G36" s="16">
        <v>15005.7</v>
      </c>
      <c r="H36" s="16">
        <v>15005.7</v>
      </c>
      <c r="I36" s="16">
        <f t="shared" si="6"/>
        <v>41263.81</v>
      </c>
    </row>
    <row r="37" spans="2:9" ht="12.75">
      <c r="B37" s="13" t="s">
        <v>38</v>
      </c>
      <c r="C37" s="11"/>
      <c r="D37" s="15">
        <v>79500</v>
      </c>
      <c r="E37" s="16">
        <v>0</v>
      </c>
      <c r="F37" s="15">
        <f t="shared" si="8"/>
        <v>79500</v>
      </c>
      <c r="G37" s="16">
        <v>5841.1</v>
      </c>
      <c r="H37" s="16">
        <v>5841.1</v>
      </c>
      <c r="I37" s="16">
        <f t="shared" si="6"/>
        <v>73658.9</v>
      </c>
    </row>
    <row r="38" spans="2:9" ht="12.75">
      <c r="B38" s="13" t="s">
        <v>39</v>
      </c>
      <c r="C38" s="11"/>
      <c r="D38" s="15">
        <v>2206143.12</v>
      </c>
      <c r="E38" s="16">
        <v>174346</v>
      </c>
      <c r="F38" s="15">
        <f t="shared" si="8"/>
        <v>2380489.12</v>
      </c>
      <c r="G38" s="16">
        <v>292965</v>
      </c>
      <c r="H38" s="16">
        <v>292965</v>
      </c>
      <c r="I38" s="16">
        <f t="shared" si="6"/>
        <v>2087524.12</v>
      </c>
    </row>
    <row r="39" spans="2:9" ht="25.5" customHeight="1">
      <c r="B39" s="37" t="s">
        <v>40</v>
      </c>
      <c r="C39" s="38"/>
      <c r="D39" s="15">
        <f aca="true" t="shared" si="9" ref="D39:I39">SUM(D40:D48)</f>
        <v>558455.93</v>
      </c>
      <c r="E39" s="15">
        <f t="shared" si="9"/>
        <v>91083.2</v>
      </c>
      <c r="F39" s="15">
        <f>SUM(F40:F48)</f>
        <v>649539.13</v>
      </c>
      <c r="G39" s="15">
        <f t="shared" si="9"/>
        <v>330</v>
      </c>
      <c r="H39" s="15">
        <f t="shared" si="9"/>
        <v>330</v>
      </c>
      <c r="I39" s="15">
        <f t="shared" si="9"/>
        <v>649209.13</v>
      </c>
    </row>
    <row r="40" spans="2:9" ht="12.75">
      <c r="B40" s="13" t="s">
        <v>41</v>
      </c>
      <c r="C40" s="11"/>
      <c r="D40" s="15">
        <v>0</v>
      </c>
      <c r="E40" s="16">
        <v>41250</v>
      </c>
      <c r="F40" s="15">
        <f>D40+E40</f>
        <v>41250</v>
      </c>
      <c r="G40" s="16">
        <v>0</v>
      </c>
      <c r="H40" s="16">
        <v>0</v>
      </c>
      <c r="I40" s="16">
        <f t="shared" si="6"/>
        <v>41250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558455.93</v>
      </c>
      <c r="E43" s="16">
        <v>49833.2</v>
      </c>
      <c r="F43" s="15">
        <f t="shared" si="10"/>
        <v>608289.13</v>
      </c>
      <c r="G43" s="16">
        <v>330</v>
      </c>
      <c r="H43" s="16">
        <v>330</v>
      </c>
      <c r="I43" s="16">
        <f t="shared" si="6"/>
        <v>607959.13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42493.490000000005</v>
      </c>
      <c r="E49" s="15">
        <f t="shared" si="11"/>
        <v>173862.29</v>
      </c>
      <c r="F49" s="15">
        <f t="shared" si="11"/>
        <v>216355.78000000003</v>
      </c>
      <c r="G49" s="15">
        <f t="shared" si="11"/>
        <v>107496.8</v>
      </c>
      <c r="H49" s="15">
        <f t="shared" si="11"/>
        <v>107496.8</v>
      </c>
      <c r="I49" s="15">
        <f t="shared" si="11"/>
        <v>108858.98000000001</v>
      </c>
    </row>
    <row r="50" spans="2:9" ht="12.75">
      <c r="B50" s="13" t="s">
        <v>51</v>
      </c>
      <c r="C50" s="11"/>
      <c r="D50" s="15">
        <v>0</v>
      </c>
      <c r="E50" s="16">
        <v>107496.8</v>
      </c>
      <c r="F50" s="15">
        <f t="shared" si="10"/>
        <v>107496.8</v>
      </c>
      <c r="G50" s="16">
        <v>107496.8</v>
      </c>
      <c r="H50" s="16">
        <v>107496.8</v>
      </c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>
        <v>15800</v>
      </c>
      <c r="E52" s="16">
        <v>0</v>
      </c>
      <c r="F52" s="15">
        <f t="shared" si="10"/>
        <v>15800</v>
      </c>
      <c r="G52" s="16">
        <v>0</v>
      </c>
      <c r="H52" s="16">
        <v>0</v>
      </c>
      <c r="I52" s="16">
        <f t="shared" si="6"/>
        <v>15800</v>
      </c>
    </row>
    <row r="53" spans="2:9" ht="12.75">
      <c r="B53" s="13" t="s">
        <v>54</v>
      </c>
      <c r="C53" s="11"/>
      <c r="D53" s="15">
        <v>0</v>
      </c>
      <c r="E53" s="16">
        <v>0</v>
      </c>
      <c r="F53" s="15">
        <f t="shared" si="10"/>
        <v>0</v>
      </c>
      <c r="G53" s="16">
        <v>0</v>
      </c>
      <c r="H53" s="16">
        <v>0</v>
      </c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26693.49</v>
      </c>
      <c r="E55" s="16">
        <v>66365.49</v>
      </c>
      <c r="F55" s="15">
        <f t="shared" si="10"/>
        <v>93058.98000000001</v>
      </c>
      <c r="G55" s="16">
        <v>0</v>
      </c>
      <c r="H55" s="16">
        <v>0</v>
      </c>
      <c r="I55" s="16">
        <f t="shared" si="6"/>
        <v>93058.98000000001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31768311</v>
      </c>
      <c r="E85" s="21">
        <f>E86+E104+E94+E114+E124+E134+E138+E147+E151</f>
        <v>921934.0000000001</v>
      </c>
      <c r="F85" s="21">
        <f t="shared" si="12"/>
        <v>32690245.000000004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32690245.000000004</v>
      </c>
    </row>
    <row r="86" spans="2:9" ht="12.75">
      <c r="B86" s="3" t="s">
        <v>12</v>
      </c>
      <c r="C86" s="9"/>
      <c r="D86" s="15">
        <f>SUM(D87:D93)</f>
        <v>24241932.7</v>
      </c>
      <c r="E86" s="15">
        <f>SUM(E87:E93)</f>
        <v>1508386.3</v>
      </c>
      <c r="F86" s="15">
        <f>SUM(F87:F93)</f>
        <v>25750319.000000004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25750319.000000004</v>
      </c>
    </row>
    <row r="87" spans="2:9" ht="12.75">
      <c r="B87" s="13" t="s">
        <v>13</v>
      </c>
      <c r="C87" s="11"/>
      <c r="D87" s="15">
        <v>16711352.07</v>
      </c>
      <c r="E87" s="16">
        <v>-822212.07</v>
      </c>
      <c r="F87" s="15">
        <f aca="true" t="shared" si="14" ref="F87:F103">D87+E87</f>
        <v>15889140</v>
      </c>
      <c r="G87" s="16">
        <v>0</v>
      </c>
      <c r="H87" s="16">
        <v>0</v>
      </c>
      <c r="I87" s="16">
        <f t="shared" si="13"/>
        <v>15889140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3891518.43</v>
      </c>
      <c r="E89" s="16">
        <v>1127255.67</v>
      </c>
      <c r="F89" s="15">
        <f t="shared" si="14"/>
        <v>5018774.1</v>
      </c>
      <c r="G89" s="16">
        <v>0</v>
      </c>
      <c r="H89" s="16">
        <v>0</v>
      </c>
      <c r="I89" s="16">
        <f t="shared" si="13"/>
        <v>5018774.1</v>
      </c>
    </row>
    <row r="90" spans="2:9" ht="12.75">
      <c r="B90" s="13" t="s">
        <v>16</v>
      </c>
      <c r="C90" s="11"/>
      <c r="D90" s="15">
        <v>3639062.2</v>
      </c>
      <c r="E90" s="16">
        <v>761192.42</v>
      </c>
      <c r="F90" s="15">
        <f t="shared" si="14"/>
        <v>4400254.62</v>
      </c>
      <c r="G90" s="16">
        <v>0</v>
      </c>
      <c r="H90" s="16">
        <v>0</v>
      </c>
      <c r="I90" s="16">
        <f t="shared" si="13"/>
        <v>4400254.62</v>
      </c>
    </row>
    <row r="91" spans="2:9" ht="12.75">
      <c r="B91" s="13" t="s">
        <v>17</v>
      </c>
      <c r="C91" s="11"/>
      <c r="D91" s="15">
        <v>0</v>
      </c>
      <c r="E91" s="16">
        <v>442150.28</v>
      </c>
      <c r="F91" s="15">
        <f t="shared" si="14"/>
        <v>442150.28</v>
      </c>
      <c r="G91" s="16">
        <v>0</v>
      </c>
      <c r="H91" s="16">
        <v>0</v>
      </c>
      <c r="I91" s="16">
        <f t="shared" si="13"/>
        <v>442150.28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521974.77</v>
      </c>
      <c r="E94" s="15">
        <f>SUM(E95:E103)</f>
        <v>0</v>
      </c>
      <c r="F94" s="15">
        <f>SUM(F95:F103)</f>
        <v>521974.77</v>
      </c>
      <c r="G94" s="15">
        <f>SUM(G95:G103)</f>
        <v>0</v>
      </c>
      <c r="H94" s="15">
        <f>SUM(H95:H103)</f>
        <v>0</v>
      </c>
      <c r="I94" s="16">
        <f t="shared" si="13"/>
        <v>521974.77</v>
      </c>
    </row>
    <row r="95" spans="2:9" ht="12.75">
      <c r="B95" s="13" t="s">
        <v>21</v>
      </c>
      <c r="C95" s="11"/>
      <c r="D95" s="15">
        <v>128552.44</v>
      </c>
      <c r="E95" s="16">
        <v>0</v>
      </c>
      <c r="F95" s="15">
        <f t="shared" si="14"/>
        <v>128552.44</v>
      </c>
      <c r="G95" s="16">
        <v>0</v>
      </c>
      <c r="H95" s="16">
        <v>0</v>
      </c>
      <c r="I95" s="16">
        <f t="shared" si="13"/>
        <v>128552.44</v>
      </c>
    </row>
    <row r="96" spans="2:9" ht="12.75">
      <c r="B96" s="13" t="s">
        <v>22</v>
      </c>
      <c r="C96" s="11"/>
      <c r="D96" s="15">
        <v>66345</v>
      </c>
      <c r="E96" s="16">
        <v>0</v>
      </c>
      <c r="F96" s="15">
        <f t="shared" si="14"/>
        <v>66345</v>
      </c>
      <c r="G96" s="16">
        <v>0</v>
      </c>
      <c r="H96" s="16">
        <v>0</v>
      </c>
      <c r="I96" s="16">
        <f t="shared" si="13"/>
        <v>66345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>
        <v>5000</v>
      </c>
      <c r="E99" s="16">
        <v>0</v>
      </c>
      <c r="F99" s="15">
        <f t="shared" si="14"/>
        <v>5000</v>
      </c>
      <c r="G99" s="16">
        <v>0</v>
      </c>
      <c r="H99" s="16">
        <v>0</v>
      </c>
      <c r="I99" s="16">
        <f t="shared" si="13"/>
        <v>5000</v>
      </c>
    </row>
    <row r="100" spans="2:9" ht="12.75">
      <c r="B100" s="13" t="s">
        <v>26</v>
      </c>
      <c r="C100" s="11"/>
      <c r="D100" s="15">
        <v>322077.33</v>
      </c>
      <c r="E100" s="16">
        <v>0</v>
      </c>
      <c r="F100" s="15">
        <f t="shared" si="14"/>
        <v>322077.33</v>
      </c>
      <c r="G100" s="16">
        <v>0</v>
      </c>
      <c r="H100" s="16">
        <v>0</v>
      </c>
      <c r="I100" s="16">
        <f t="shared" si="13"/>
        <v>322077.33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7004403.53</v>
      </c>
      <c r="E104" s="15">
        <f>SUM(E105:E113)</f>
        <v>-586452.2999999999</v>
      </c>
      <c r="F104" s="15">
        <f>SUM(F105:F113)</f>
        <v>6417951.2299999995</v>
      </c>
      <c r="G104" s="15">
        <f>SUM(G105:G113)</f>
        <v>0</v>
      </c>
      <c r="H104" s="15">
        <f>SUM(H105:H113)</f>
        <v>0</v>
      </c>
      <c r="I104" s="16">
        <f t="shared" si="13"/>
        <v>6417951.2299999995</v>
      </c>
    </row>
    <row r="105" spans="2:9" ht="12.75">
      <c r="B105" s="13" t="s">
        <v>31</v>
      </c>
      <c r="C105" s="11"/>
      <c r="D105" s="15">
        <v>1057267.9</v>
      </c>
      <c r="E105" s="16">
        <v>-105726.29</v>
      </c>
      <c r="F105" s="16">
        <f>D105+E105</f>
        <v>951541.6099999999</v>
      </c>
      <c r="G105" s="16">
        <v>0</v>
      </c>
      <c r="H105" s="16">
        <v>0</v>
      </c>
      <c r="I105" s="16">
        <f t="shared" si="13"/>
        <v>951541.6099999999</v>
      </c>
    </row>
    <row r="106" spans="2:9" ht="12.75">
      <c r="B106" s="13" t="s">
        <v>32</v>
      </c>
      <c r="C106" s="11"/>
      <c r="D106" s="15">
        <v>236300</v>
      </c>
      <c r="E106" s="16">
        <v>0</v>
      </c>
      <c r="F106" s="16">
        <f aca="true" t="shared" si="15" ref="F106:F113">D106+E106</f>
        <v>236300</v>
      </c>
      <c r="G106" s="16">
        <v>0</v>
      </c>
      <c r="H106" s="16">
        <v>0</v>
      </c>
      <c r="I106" s="16">
        <f t="shared" si="13"/>
        <v>236300</v>
      </c>
    </row>
    <row r="107" spans="2:9" ht="12.75">
      <c r="B107" s="13" t="s">
        <v>33</v>
      </c>
      <c r="C107" s="11"/>
      <c r="D107" s="15">
        <v>2857418</v>
      </c>
      <c r="E107" s="16">
        <v>-160000</v>
      </c>
      <c r="F107" s="16">
        <f t="shared" si="15"/>
        <v>2697418</v>
      </c>
      <c r="G107" s="16">
        <v>0</v>
      </c>
      <c r="H107" s="16">
        <v>0</v>
      </c>
      <c r="I107" s="16">
        <f t="shared" si="13"/>
        <v>2697418</v>
      </c>
    </row>
    <row r="108" spans="2:9" ht="12.75">
      <c r="B108" s="13" t="s">
        <v>34</v>
      </c>
      <c r="C108" s="11"/>
      <c r="D108" s="15">
        <v>129855.13</v>
      </c>
      <c r="E108" s="16">
        <v>0</v>
      </c>
      <c r="F108" s="16">
        <f t="shared" si="15"/>
        <v>129855.13</v>
      </c>
      <c r="G108" s="16">
        <v>0</v>
      </c>
      <c r="H108" s="16">
        <v>0</v>
      </c>
      <c r="I108" s="16">
        <f t="shared" si="13"/>
        <v>129855.13</v>
      </c>
    </row>
    <row r="109" spans="2:9" ht="12.75">
      <c r="B109" s="13" t="s">
        <v>35</v>
      </c>
      <c r="C109" s="11"/>
      <c r="D109" s="15">
        <v>2224504.5</v>
      </c>
      <c r="E109" s="16">
        <v>-170841.61</v>
      </c>
      <c r="F109" s="16">
        <f t="shared" si="15"/>
        <v>2053662.8900000001</v>
      </c>
      <c r="G109" s="16">
        <v>0</v>
      </c>
      <c r="H109" s="16">
        <v>0</v>
      </c>
      <c r="I109" s="16">
        <f t="shared" si="13"/>
        <v>2053662.8900000001</v>
      </c>
    </row>
    <row r="110" spans="2:9" ht="12.75">
      <c r="B110" s="13" t="s">
        <v>36</v>
      </c>
      <c r="C110" s="11"/>
      <c r="D110" s="15">
        <v>180000</v>
      </c>
      <c r="E110" s="16">
        <v>0</v>
      </c>
      <c r="F110" s="16">
        <f t="shared" si="15"/>
        <v>180000</v>
      </c>
      <c r="G110" s="16">
        <v>0</v>
      </c>
      <c r="H110" s="16">
        <v>0</v>
      </c>
      <c r="I110" s="16">
        <f t="shared" si="13"/>
        <v>180000</v>
      </c>
    </row>
    <row r="111" spans="2:9" ht="12.75">
      <c r="B111" s="13" t="s">
        <v>37</v>
      </c>
      <c r="C111" s="11"/>
      <c r="D111" s="15">
        <v>147000</v>
      </c>
      <c r="E111" s="16">
        <v>0</v>
      </c>
      <c r="F111" s="16">
        <f t="shared" si="15"/>
        <v>147000</v>
      </c>
      <c r="G111" s="16">
        <v>0</v>
      </c>
      <c r="H111" s="16">
        <v>0</v>
      </c>
      <c r="I111" s="16">
        <f t="shared" si="13"/>
        <v>147000</v>
      </c>
    </row>
    <row r="112" spans="2:9" ht="12.75">
      <c r="B112" s="13" t="s">
        <v>38</v>
      </c>
      <c r="C112" s="11"/>
      <c r="D112" s="15">
        <v>172058</v>
      </c>
      <c r="E112" s="16">
        <v>-167058</v>
      </c>
      <c r="F112" s="16">
        <f t="shared" si="15"/>
        <v>5000</v>
      </c>
      <c r="G112" s="16">
        <v>0</v>
      </c>
      <c r="H112" s="16">
        <v>0</v>
      </c>
      <c r="I112" s="16">
        <f t="shared" si="13"/>
        <v>5000</v>
      </c>
    </row>
    <row r="113" spans="2:9" ht="12.75">
      <c r="B113" s="13" t="s">
        <v>39</v>
      </c>
      <c r="C113" s="11"/>
      <c r="D113" s="15">
        <v>0</v>
      </c>
      <c r="E113" s="16">
        <v>17173.6</v>
      </c>
      <c r="F113" s="16">
        <f t="shared" si="15"/>
        <v>17173.6</v>
      </c>
      <c r="G113" s="16">
        <v>0</v>
      </c>
      <c r="H113" s="16">
        <v>0</v>
      </c>
      <c r="I113" s="16">
        <f t="shared" si="13"/>
        <v>17173.6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70369174</v>
      </c>
      <c r="E160" s="14">
        <f t="shared" si="21"/>
        <v>2592763.9999999995</v>
      </c>
      <c r="F160" s="14">
        <f t="shared" si="21"/>
        <v>72961938.00000001</v>
      </c>
      <c r="G160" s="14">
        <f t="shared" si="21"/>
        <v>13490761.739999998</v>
      </c>
      <c r="H160" s="14">
        <f t="shared" si="21"/>
        <v>13490761.739999998</v>
      </c>
      <c r="I160" s="14">
        <f t="shared" si="21"/>
        <v>59471176.260000005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2016-12-20T19:53:14Z</cp:lastPrinted>
  <dcterms:created xsi:type="dcterms:W3CDTF">2016-10-11T20:25:15Z</dcterms:created>
  <dcterms:modified xsi:type="dcterms:W3CDTF">2022-04-12T16:02:56Z</dcterms:modified>
  <cp:category/>
  <cp:version/>
  <cp:contentType/>
  <cp:contentStatus/>
</cp:coreProperties>
</file>