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<sst xmlns="http://schemas.openxmlformats.org/spreadsheetml/2006/main" count="162" uniqueCount="89">
  <si>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</si>
  <si>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</si>
  <si>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</si>
  <si>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</si>
  <si>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</si>
  <si>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</si>
  <si>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</si>
  <si>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</si>
  <si>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</si>
  <si>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</si>
  <si>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</si>
  <si>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</si>
  <si>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</si>
  <si>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</si>
  <si>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</si>
  <si>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</si>
  <si>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</si>
  <si>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</si>
  <si>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</si>
  <si>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</si>
  <si>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</si>
  <si>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</si>
  <si>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</si>
  <si>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</si>
  <si>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</si>
  <si>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</si>
  <si>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</si>
  <si>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</si>
  <si>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</si>
  <si>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</si>
  <si>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</si>
  <si>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</si>
  <si>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</si>
  <si>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</si>
  <si>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</si>
  <si>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</si>
  <si>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</si>
  <si>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</si>
  <si>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</si>
  <si>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</si>
  <si>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</si>
  <si>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</si>
  <si>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</si>
  <si>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</si>
  <si>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</si>
  <si>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</si>
  <si>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</si>
  <si>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</si>
  <si>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</si>
  <si>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</si>
  <si>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</si>
  <si>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</si>
  <si>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</si>
  <si>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</si>
  <si>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</si>
  <si>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</si>
  <si>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</si>
  <si>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</si>
  <si>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</si>
  <si>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</si>
  <si>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</si>
  <si>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</si>
  <si>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</si>
  <si>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</si>
  <si>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</si>
  <si>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</si>
  <si>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</si>
  <si>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</si>
  <si>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</si>
  <si>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</si>
  <si>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</si>
  <si>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</si>
  <si>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</si>
  <si>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</si>
  <si>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</si>
  <si>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</si>
  <si>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</si>
  <si>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</si>
  <si>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</si>
  <si>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</si>
  <si>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</si>
  <si>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</si>
  <si>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</si>
  <si>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</si>
  <si>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</si>
  <si>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</si>
  <si>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</si>
  <si>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Izúcar de Matamoros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</si>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</sst>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38600863</v>
      </c>
      <c r="E10" s="14">
        <f t="shared" si="0"/>
        <v>1670829.9999999995</v>
      </c>
      <c r="F10" s="14">
        <f t="shared" si="0"/>
        <v>40271693.00000001</v>
      </c>
      <c r="G10" s="14">
        <f t="shared" si="0"/>
        <v>16920572.8</v>
      </c>
      <c r="H10" s="14">
        <f t="shared" si="0"/>
        <v>16920572.8</v>
      </c>
      <c r="I10" s="14">
        <f t="shared" si="0"/>
        <v>23351120.2</v>
      </c>
    </row>
    <row r="11" spans="2:9" ht="12.75">
      <c r="B11" s="3" t="s">
        <v>12</v>
      </c>
      <c r="C11" s="9"/>
      <c r="D11" s="15">
        <f aca="true" t="shared" si="1" ref="D11:I11">SUM(D12:D18)</f>
        <v>31501705</v>
      </c>
      <c r="E11" s="15">
        <f t="shared" si="1"/>
        <v>1188539.9999999995</v>
      </c>
      <c r="F11" s="15">
        <f t="shared" si="1"/>
        <v>32690245</v>
      </c>
      <c r="G11" s="15">
        <f t="shared" si="1"/>
        <v>15052782.69</v>
      </c>
      <c r="H11" s="15">
        <f t="shared" si="1"/>
        <v>15052782.69</v>
      </c>
      <c r="I11" s="15">
        <f t="shared" si="1"/>
        <v>17637462.31</v>
      </c>
    </row>
    <row r="12" spans="2:9" ht="12.75">
      <c r="B12" s="13" t="s">
        <v>13</v>
      </c>
      <c r="C12" s="11"/>
      <c r="D12" s="15">
        <v>19744398.9</v>
      </c>
      <c r="E12" s="16">
        <v>2444971.76</v>
      </c>
      <c r="F12" s="16">
        <f>D12+E12</f>
        <v>22189370.659999996</v>
      </c>
      <c r="G12" s="16">
        <v>10909002.68</v>
      </c>
      <c r="H12" s="16">
        <v>10909002.68</v>
      </c>
      <c r="I12" s="16">
        <f>F12-G12</f>
        <v>11280367.979999997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2619225.2</v>
      </c>
      <c r="E14" s="16">
        <v>-579873.04</v>
      </c>
      <c r="F14" s="16">
        <f t="shared" si="2"/>
        <v>2039352.1600000001</v>
      </c>
      <c r="G14" s="16">
        <v>260651.54</v>
      </c>
      <c r="H14" s="16">
        <v>260651.54</v>
      </c>
      <c r="I14" s="16">
        <f t="shared" si="3"/>
        <v>1778700.62</v>
      </c>
    </row>
    <row r="15" spans="2:9" ht="12.75">
      <c r="B15" s="13" t="s">
        <v>16</v>
      </c>
      <c r="C15" s="11"/>
      <c r="D15" s="15">
        <v>6285372.44</v>
      </c>
      <c r="E15" s="16">
        <v>-59185.59</v>
      </c>
      <c r="F15" s="16">
        <f t="shared" si="2"/>
        <v>6226186.850000001</v>
      </c>
      <c r="G15" s="16">
        <v>3014625.64</v>
      </c>
      <c r="H15" s="16">
        <v>3014625.64</v>
      </c>
      <c r="I15" s="16">
        <f t="shared" si="3"/>
        <v>3211561.2100000004</v>
      </c>
    </row>
    <row r="16" spans="2:9" ht="12.75">
      <c r="B16" s="13" t="s">
        <v>17</v>
      </c>
      <c r="C16" s="11"/>
      <c r="D16" s="15">
        <v>2852708.46</v>
      </c>
      <c r="E16" s="16">
        <v>-617373.13</v>
      </c>
      <c r="F16" s="16">
        <f t="shared" si="2"/>
        <v>2235335.33</v>
      </c>
      <c r="G16" s="16">
        <v>868502.83</v>
      </c>
      <c r="H16" s="16">
        <v>868502.83</v>
      </c>
      <c r="I16" s="16">
        <f t="shared" si="3"/>
        <v>1366832.5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1154511.99</v>
      </c>
      <c r="E19" s="15">
        <f t="shared" si="4"/>
        <v>140734.53</v>
      </c>
      <c r="F19" s="15">
        <f t="shared" si="4"/>
        <v>1295246.5199999998</v>
      </c>
      <c r="G19" s="15">
        <f t="shared" si="4"/>
        <v>416386</v>
      </c>
      <c r="H19" s="15">
        <f t="shared" si="4"/>
        <v>416386</v>
      </c>
      <c r="I19" s="15">
        <f t="shared" si="4"/>
        <v>878860.52</v>
      </c>
    </row>
    <row r="20" spans="2:9" ht="12.75">
      <c r="B20" s="13" t="s">
        <v>21</v>
      </c>
      <c r="C20" s="11"/>
      <c r="D20" s="15">
        <v>329857.16</v>
      </c>
      <c r="E20" s="16">
        <v>3593.96</v>
      </c>
      <c r="F20" s="15">
        <f aca="true" t="shared" si="5" ref="F20:F28">D20+E20</f>
        <v>333451.12</v>
      </c>
      <c r="G20" s="16">
        <v>40515.56</v>
      </c>
      <c r="H20" s="16">
        <v>40515.56</v>
      </c>
      <c r="I20" s="16">
        <f>F20-G20</f>
        <v>292935.56</v>
      </c>
    </row>
    <row r="21" spans="2:9" ht="12.75">
      <c r="B21" s="13" t="s">
        <v>22</v>
      </c>
      <c r="C21" s="11"/>
      <c r="D21" s="15">
        <v>82000</v>
      </c>
      <c r="E21" s="16">
        <v>661.71</v>
      </c>
      <c r="F21" s="15">
        <f t="shared" si="5"/>
        <v>82661.71</v>
      </c>
      <c r="G21" s="16">
        <v>44529.23</v>
      </c>
      <c r="H21" s="16">
        <v>44529.23</v>
      </c>
      <c r="I21" s="16">
        <f aca="true" t="shared" si="6" ref="I21:I83">F21-G21</f>
        <v>38132.48</v>
      </c>
    </row>
    <row r="22" spans="2:9" ht="12.75">
      <c r="B22" s="13" t="s">
        <v>23</v>
      </c>
      <c r="C22" s="11"/>
      <c r="D22" s="15">
        <v>133363.21</v>
      </c>
      <c r="E22" s="16">
        <v>-25409.32</v>
      </c>
      <c r="F22" s="15">
        <f t="shared" si="5"/>
        <v>107953.88999999998</v>
      </c>
      <c r="G22" s="16">
        <v>34159.64</v>
      </c>
      <c r="H22" s="16">
        <v>34159.64</v>
      </c>
      <c r="I22" s="16">
        <f t="shared" si="6"/>
        <v>73794.24999999999</v>
      </c>
    </row>
    <row r="23" spans="2:9" ht="12.75">
      <c r="B23" s="13" t="s">
        <v>24</v>
      </c>
      <c r="C23" s="11"/>
      <c r="D23" s="15">
        <v>47220</v>
      </c>
      <c r="E23" s="16">
        <v>8140.75</v>
      </c>
      <c r="F23" s="15">
        <f t="shared" si="5"/>
        <v>55360.75</v>
      </c>
      <c r="G23" s="16">
        <v>22726.68</v>
      </c>
      <c r="H23" s="16">
        <v>22726.68</v>
      </c>
      <c r="I23" s="16">
        <f t="shared" si="6"/>
        <v>32634.07</v>
      </c>
    </row>
    <row r="24" spans="2:9" ht="12.75">
      <c r="B24" s="13" t="s">
        <v>25</v>
      </c>
      <c r="C24" s="11"/>
      <c r="D24" s="15">
        <v>196136.8</v>
      </c>
      <c r="E24" s="16">
        <v>119702.17</v>
      </c>
      <c r="F24" s="15">
        <f t="shared" si="5"/>
        <v>315838.97</v>
      </c>
      <c r="G24" s="16">
        <v>167522.16</v>
      </c>
      <c r="H24" s="16">
        <v>167522.16</v>
      </c>
      <c r="I24" s="16">
        <f t="shared" si="6"/>
        <v>148316.80999999997</v>
      </c>
    </row>
    <row r="25" spans="2:9" ht="12.75">
      <c r="B25" s="13" t="s">
        <v>26</v>
      </c>
      <c r="C25" s="11"/>
      <c r="D25" s="15">
        <v>61106.51</v>
      </c>
      <c r="E25" s="16">
        <v>4350</v>
      </c>
      <c r="F25" s="15">
        <f t="shared" si="5"/>
        <v>65456.51</v>
      </c>
      <c r="G25" s="16">
        <v>43899.99</v>
      </c>
      <c r="H25" s="16">
        <v>43899.99</v>
      </c>
      <c r="I25" s="16">
        <f t="shared" si="6"/>
        <v>21556.520000000004</v>
      </c>
    </row>
    <row r="26" spans="2:9" ht="12.75">
      <c r="B26" s="13" t="s">
        <v>27</v>
      </c>
      <c r="C26" s="11"/>
      <c r="D26" s="15">
        <v>152366.4</v>
      </c>
      <c r="E26" s="16">
        <v>245.77</v>
      </c>
      <c r="F26" s="15">
        <f t="shared" si="5"/>
        <v>152612.16999999998</v>
      </c>
      <c r="G26" s="16">
        <v>13411.77</v>
      </c>
      <c r="H26" s="16">
        <v>13411.77</v>
      </c>
      <c r="I26" s="16">
        <f t="shared" si="6"/>
        <v>139200.4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152461.91</v>
      </c>
      <c r="E28" s="16">
        <v>29449.49</v>
      </c>
      <c r="F28" s="15">
        <f t="shared" si="5"/>
        <v>181911.4</v>
      </c>
      <c r="G28" s="16">
        <v>49620.97</v>
      </c>
      <c r="H28" s="16">
        <v>49620.97</v>
      </c>
      <c r="I28" s="16">
        <f t="shared" si="6"/>
        <v>132290.43</v>
      </c>
    </row>
    <row r="29" spans="2:9" ht="12.75">
      <c r="B29" s="3" t="s">
        <v>30</v>
      </c>
      <c r="C29" s="9"/>
      <c r="D29" s="15">
        <f aca="true" t="shared" si="7" ref="D29:I29">SUM(D30:D38)</f>
        <v>5343696.59</v>
      </c>
      <c r="E29" s="15">
        <f t="shared" si="7"/>
        <v>180731.23</v>
      </c>
      <c r="F29" s="15">
        <f t="shared" si="7"/>
        <v>5524427.82</v>
      </c>
      <c r="G29" s="15">
        <f t="shared" si="7"/>
        <v>1148018.33</v>
      </c>
      <c r="H29" s="15">
        <f t="shared" si="7"/>
        <v>1148018.33</v>
      </c>
      <c r="I29" s="15">
        <f t="shared" si="7"/>
        <v>4376409.49</v>
      </c>
    </row>
    <row r="30" spans="2:9" ht="12.75">
      <c r="B30" s="13" t="s">
        <v>31</v>
      </c>
      <c r="C30" s="11"/>
      <c r="D30" s="15">
        <v>970232.1</v>
      </c>
      <c r="E30" s="16">
        <v>6176.8</v>
      </c>
      <c r="F30" s="15">
        <f aca="true" t="shared" si="8" ref="F30:F38">D30+E30</f>
        <v>976408.9</v>
      </c>
      <c r="G30" s="16">
        <v>154243.34</v>
      </c>
      <c r="H30" s="16">
        <v>154243.34</v>
      </c>
      <c r="I30" s="16">
        <f t="shared" si="6"/>
        <v>822165.56</v>
      </c>
    </row>
    <row r="31" spans="2:9" ht="12.75">
      <c r="B31" s="13" t="s">
        <v>32</v>
      </c>
      <c r="C31" s="11"/>
      <c r="D31" s="15">
        <v>161500</v>
      </c>
      <c r="E31" s="16">
        <v>-73302.5</v>
      </c>
      <c r="F31" s="15">
        <f t="shared" si="8"/>
        <v>88197.5</v>
      </c>
      <c r="G31" s="16">
        <v>19235.04</v>
      </c>
      <c r="H31" s="16">
        <v>19235.04</v>
      </c>
      <c r="I31" s="16">
        <f t="shared" si="6"/>
        <v>68962.45999999999</v>
      </c>
    </row>
    <row r="32" spans="2:9" ht="12.75">
      <c r="B32" s="13" t="s">
        <v>33</v>
      </c>
      <c r="C32" s="11"/>
      <c r="D32" s="15">
        <v>387000</v>
      </c>
      <c r="E32" s="16">
        <v>30859.2</v>
      </c>
      <c r="F32" s="15">
        <f t="shared" si="8"/>
        <v>417859.2</v>
      </c>
      <c r="G32" s="16">
        <v>87669.2</v>
      </c>
      <c r="H32" s="16">
        <v>87669.2</v>
      </c>
      <c r="I32" s="16">
        <f t="shared" si="6"/>
        <v>330190</v>
      </c>
    </row>
    <row r="33" spans="2:9" ht="12.75">
      <c r="B33" s="13" t="s">
        <v>34</v>
      </c>
      <c r="C33" s="11"/>
      <c r="D33" s="15">
        <v>283029.92</v>
      </c>
      <c r="E33" s="16">
        <v>5742</v>
      </c>
      <c r="F33" s="15">
        <f t="shared" si="8"/>
        <v>288771.92</v>
      </c>
      <c r="G33" s="16">
        <v>141731.73</v>
      </c>
      <c r="H33" s="16">
        <v>141731.73</v>
      </c>
      <c r="I33" s="16">
        <f t="shared" si="6"/>
        <v>147040.18999999997</v>
      </c>
    </row>
    <row r="34" spans="2:9" ht="12.75">
      <c r="B34" s="13" t="s">
        <v>35</v>
      </c>
      <c r="C34" s="11"/>
      <c r="D34" s="15">
        <v>1164291.45</v>
      </c>
      <c r="E34" s="16">
        <v>6499.32</v>
      </c>
      <c r="F34" s="15">
        <f t="shared" si="8"/>
        <v>1170790.77</v>
      </c>
      <c r="G34" s="16">
        <v>39012.32</v>
      </c>
      <c r="H34" s="16">
        <v>39012.32</v>
      </c>
      <c r="I34" s="16">
        <f t="shared" si="6"/>
        <v>1131778.45</v>
      </c>
    </row>
    <row r="35" spans="2:9" ht="12.75">
      <c r="B35" s="13" t="s">
        <v>36</v>
      </c>
      <c r="C35" s="11"/>
      <c r="D35" s="15">
        <v>40000</v>
      </c>
      <c r="E35" s="16">
        <v>18432.4</v>
      </c>
      <c r="F35" s="15">
        <f t="shared" si="8"/>
        <v>58432.4</v>
      </c>
      <c r="G35" s="16">
        <v>47432.4</v>
      </c>
      <c r="H35" s="16">
        <v>47432.4</v>
      </c>
      <c r="I35" s="16">
        <f t="shared" si="6"/>
        <v>11000</v>
      </c>
    </row>
    <row r="36" spans="2:9" ht="12.75">
      <c r="B36" s="13" t="s">
        <v>37</v>
      </c>
      <c r="C36" s="11"/>
      <c r="D36" s="15">
        <v>52000</v>
      </c>
      <c r="E36" s="16">
        <v>6003.51</v>
      </c>
      <c r="F36" s="15">
        <f t="shared" si="8"/>
        <v>58003.51</v>
      </c>
      <c r="G36" s="16">
        <v>22222.7</v>
      </c>
      <c r="H36" s="16">
        <v>22222.7</v>
      </c>
      <c r="I36" s="16">
        <f t="shared" si="6"/>
        <v>35780.81</v>
      </c>
    </row>
    <row r="37" spans="2:9" ht="12.75">
      <c r="B37" s="13" t="s">
        <v>38</v>
      </c>
      <c r="C37" s="11"/>
      <c r="D37" s="15">
        <v>79500</v>
      </c>
      <c r="E37" s="16">
        <v>5154.5</v>
      </c>
      <c r="F37" s="15">
        <f t="shared" si="8"/>
        <v>84654.5</v>
      </c>
      <c r="G37" s="16">
        <v>11195.6</v>
      </c>
      <c r="H37" s="16">
        <v>11195.6</v>
      </c>
      <c r="I37" s="16">
        <f t="shared" si="6"/>
        <v>73458.9</v>
      </c>
    </row>
    <row r="38" spans="2:9" ht="12.75">
      <c r="B38" s="13" t="s">
        <v>39</v>
      </c>
      <c r="C38" s="11"/>
      <c r="D38" s="15">
        <v>2206143.12</v>
      </c>
      <c r="E38" s="16">
        <v>175166</v>
      </c>
      <c r="F38" s="15">
        <f t="shared" si="8"/>
        <v>2381309.12</v>
      </c>
      <c r="G38" s="16">
        <v>625276</v>
      </c>
      <c r="H38" s="16">
        <v>625276</v>
      </c>
      <c r="I38" s="16">
        <f t="shared" si="6"/>
        <v>1756033.12</v>
      </c>
    </row>
    <row r="39" spans="2:9" ht="25.5" customHeight="1">
      <c r="B39" s="37" t="s">
        <v>40</v>
      </c>
      <c r="C39" s="38"/>
      <c r="D39" s="15">
        <f aca="true" t="shared" si="9" ref="D39:I39">SUM(D40:D48)</f>
        <v>558455.93</v>
      </c>
      <c r="E39" s="15">
        <f t="shared" si="9"/>
        <v>-39731.54</v>
      </c>
      <c r="F39" s="15">
        <f>SUM(F40:F48)</f>
        <v>518724.3900000001</v>
      </c>
      <c r="G39" s="15">
        <f t="shared" si="9"/>
        <v>102830</v>
      </c>
      <c r="H39" s="15">
        <f t="shared" si="9"/>
        <v>102830</v>
      </c>
      <c r="I39" s="15">
        <f t="shared" si="9"/>
        <v>415894.3900000001</v>
      </c>
    </row>
    <row r="40" spans="2:9" ht="12.75">
      <c r="B40" s="13" t="s">
        <v>41</v>
      </c>
      <c r="C40" s="11"/>
      <c r="D40" s="15">
        <v>0</v>
      </c>
      <c r="E40" s="16">
        <v>0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558455.93</v>
      </c>
      <c r="E43" s="16">
        <v>-39731.54</v>
      </c>
      <c r="F43" s="15">
        <f t="shared" si="10"/>
        <v>518724.3900000001</v>
      </c>
      <c r="G43" s="16">
        <v>102830</v>
      </c>
      <c r="H43" s="16">
        <v>102830</v>
      </c>
      <c r="I43" s="16">
        <f t="shared" si="6"/>
        <v>415894.3900000001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42493.490000000005</v>
      </c>
      <c r="E49" s="15">
        <f t="shared" si="11"/>
        <v>200555.78</v>
      </c>
      <c r="F49" s="15">
        <f t="shared" si="11"/>
        <v>243049.27000000002</v>
      </c>
      <c r="G49" s="15">
        <f t="shared" si="11"/>
        <v>200555.78</v>
      </c>
      <c r="H49" s="15">
        <f t="shared" si="11"/>
        <v>200555.78</v>
      </c>
      <c r="I49" s="15">
        <f t="shared" si="11"/>
        <v>42493.490000000005</v>
      </c>
    </row>
    <row r="50" spans="2:9" ht="12.75">
      <c r="B50" s="13" t="s">
        <v>51</v>
      </c>
      <c r="C50" s="11"/>
      <c r="D50" s="15">
        <v>0</v>
      </c>
      <c r="E50" s="16">
        <v>107496.8</v>
      </c>
      <c r="F50" s="15">
        <f t="shared" si="10"/>
        <v>107496.8</v>
      </c>
      <c r="G50" s="16">
        <v>107496.8</v>
      </c>
      <c r="H50" s="16">
        <v>107496.8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>
        <v>15800</v>
      </c>
      <c r="E52" s="16">
        <v>0</v>
      </c>
      <c r="F52" s="15">
        <f t="shared" si="10"/>
        <v>15800</v>
      </c>
      <c r="G52" s="16">
        <v>0</v>
      </c>
      <c r="H52" s="16">
        <v>0</v>
      </c>
      <c r="I52" s="16">
        <f t="shared" si="6"/>
        <v>15800</v>
      </c>
    </row>
    <row r="53" spans="2:9" ht="12.75">
      <c r="B53" s="13" t="s">
        <v>54</v>
      </c>
      <c r="C53" s="11"/>
      <c r="D53" s="15">
        <v>0</v>
      </c>
      <c r="E53" s="16">
        <v>0</v>
      </c>
      <c r="F53" s="15">
        <f t="shared" si="10"/>
        <v>0</v>
      </c>
      <c r="G53" s="16">
        <v>0</v>
      </c>
      <c r="H53" s="16">
        <v>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26693.49</v>
      </c>
      <c r="E55" s="16">
        <v>93058.98</v>
      </c>
      <c r="F55" s="15">
        <f t="shared" si="10"/>
        <v>119752.47</v>
      </c>
      <c r="G55" s="16">
        <v>93058.98</v>
      </c>
      <c r="H55" s="16">
        <v>93058.98</v>
      </c>
      <c r="I55" s="16">
        <f t="shared" si="6"/>
        <v>26693.490000000005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31768311</v>
      </c>
      <c r="E85" s="21">
        <f>E86+E104+E94+E114+E124+E134+E138+E147+E151</f>
        <v>921934.0000000003</v>
      </c>
      <c r="F85" s="21">
        <f t="shared" si="12"/>
        <v>32690245.000000004</v>
      </c>
      <c r="G85" s="21">
        <f>G86+G104+G94+G114+G124+G134+G138+G147+G151</f>
        <v>12946511.92</v>
      </c>
      <c r="H85" s="21">
        <f>H86+H104+H94+H114+H124+H134+H138+H147+H151</f>
        <v>12946511.92</v>
      </c>
      <c r="I85" s="21">
        <f t="shared" si="12"/>
        <v>19743733.080000006</v>
      </c>
    </row>
    <row r="86" spans="2:9" ht="12.75">
      <c r="B86" s="3" t="s">
        <v>12</v>
      </c>
      <c r="C86" s="9"/>
      <c r="D86" s="15">
        <f>SUM(D87:D93)</f>
        <v>24241932.7</v>
      </c>
      <c r="E86" s="15">
        <f>SUM(E87:E93)</f>
        <v>1508386.3000000003</v>
      </c>
      <c r="F86" s="15">
        <f>SUM(F87:F93)</f>
        <v>25750319.000000004</v>
      </c>
      <c r="G86" s="15">
        <f>SUM(G87:G93)</f>
        <v>10962338.219999999</v>
      </c>
      <c r="H86" s="15">
        <f>SUM(H87:H93)</f>
        <v>10962338.219999999</v>
      </c>
      <c r="I86" s="16">
        <f aca="true" t="shared" si="13" ref="I86:I149">F86-G86</f>
        <v>14787980.780000005</v>
      </c>
    </row>
    <row r="87" spans="2:9" ht="12.75">
      <c r="B87" s="13" t="s">
        <v>13</v>
      </c>
      <c r="C87" s="11"/>
      <c r="D87" s="15">
        <v>16711352.07</v>
      </c>
      <c r="E87" s="16">
        <v>-936079.02</v>
      </c>
      <c r="F87" s="15">
        <f aca="true" t="shared" si="14" ref="F87:F103">D87+E87</f>
        <v>15775273.05</v>
      </c>
      <c r="G87" s="16">
        <v>7542376.97</v>
      </c>
      <c r="H87" s="16">
        <v>7542376.97</v>
      </c>
      <c r="I87" s="16">
        <f t="shared" si="13"/>
        <v>8232896.080000001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3891518.43</v>
      </c>
      <c r="E89" s="16">
        <v>1169045.12</v>
      </c>
      <c r="F89" s="15">
        <f t="shared" si="14"/>
        <v>5060563.550000001</v>
      </c>
      <c r="G89" s="16">
        <v>836703.16</v>
      </c>
      <c r="H89" s="16">
        <v>836703.16</v>
      </c>
      <c r="I89" s="16">
        <f t="shared" si="13"/>
        <v>4223860.390000001</v>
      </c>
    </row>
    <row r="90" spans="2:9" ht="12.75">
      <c r="B90" s="13" t="s">
        <v>16</v>
      </c>
      <c r="C90" s="11"/>
      <c r="D90" s="15">
        <v>3639062.2</v>
      </c>
      <c r="E90" s="16">
        <v>761192.42</v>
      </c>
      <c r="F90" s="15">
        <f t="shared" si="14"/>
        <v>4400254.62</v>
      </c>
      <c r="G90" s="16">
        <v>2099591.39</v>
      </c>
      <c r="H90" s="16">
        <v>2099591.39</v>
      </c>
      <c r="I90" s="16">
        <f t="shared" si="13"/>
        <v>2300663.23</v>
      </c>
    </row>
    <row r="91" spans="2:9" ht="12.75">
      <c r="B91" s="13" t="s">
        <v>17</v>
      </c>
      <c r="C91" s="11"/>
      <c r="D91" s="15">
        <v>0</v>
      </c>
      <c r="E91" s="16">
        <v>514227.78</v>
      </c>
      <c r="F91" s="15">
        <f t="shared" si="14"/>
        <v>514227.78</v>
      </c>
      <c r="G91" s="16">
        <v>483666.7</v>
      </c>
      <c r="H91" s="16">
        <v>483666.7</v>
      </c>
      <c r="I91" s="16">
        <f t="shared" si="13"/>
        <v>30561.080000000016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521974.77</v>
      </c>
      <c r="E94" s="15">
        <f>SUM(E95:E103)</f>
        <v>0</v>
      </c>
      <c r="F94" s="15">
        <f>SUM(F95:F103)</f>
        <v>521974.77</v>
      </c>
      <c r="G94" s="15">
        <f>SUM(G95:G103)</f>
        <v>78097.48999999999</v>
      </c>
      <c r="H94" s="15">
        <f>SUM(H95:H103)</f>
        <v>78097.48999999999</v>
      </c>
      <c r="I94" s="16">
        <f t="shared" si="13"/>
        <v>443877.28</v>
      </c>
    </row>
    <row r="95" spans="2:9" ht="12.75">
      <c r="B95" s="13" t="s">
        <v>21</v>
      </c>
      <c r="C95" s="11"/>
      <c r="D95" s="15">
        <v>128552.44</v>
      </c>
      <c r="E95" s="16">
        <v>0</v>
      </c>
      <c r="F95" s="15">
        <f t="shared" si="14"/>
        <v>128552.44</v>
      </c>
      <c r="G95" s="16">
        <v>560</v>
      </c>
      <c r="H95" s="16">
        <v>560</v>
      </c>
      <c r="I95" s="16">
        <f t="shared" si="13"/>
        <v>127992.44</v>
      </c>
    </row>
    <row r="96" spans="2:9" ht="12.75">
      <c r="B96" s="13" t="s">
        <v>22</v>
      </c>
      <c r="C96" s="11"/>
      <c r="D96" s="15">
        <v>66345</v>
      </c>
      <c r="E96" s="16">
        <v>0</v>
      </c>
      <c r="F96" s="15">
        <f t="shared" si="14"/>
        <v>66345</v>
      </c>
      <c r="G96" s="16">
        <v>34920.15</v>
      </c>
      <c r="H96" s="16">
        <v>34920.15</v>
      </c>
      <c r="I96" s="16">
        <f t="shared" si="13"/>
        <v>31424.85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>
        <v>5000</v>
      </c>
      <c r="E99" s="16">
        <v>0</v>
      </c>
      <c r="F99" s="15">
        <f t="shared" si="14"/>
        <v>5000</v>
      </c>
      <c r="G99" s="16">
        <v>0</v>
      </c>
      <c r="H99" s="16">
        <v>0</v>
      </c>
      <c r="I99" s="16">
        <f t="shared" si="13"/>
        <v>5000</v>
      </c>
    </row>
    <row r="100" spans="2:9" ht="12.75">
      <c r="B100" s="13" t="s">
        <v>26</v>
      </c>
      <c r="C100" s="11"/>
      <c r="D100" s="15">
        <v>322077.33</v>
      </c>
      <c r="E100" s="16">
        <v>0</v>
      </c>
      <c r="F100" s="15">
        <f t="shared" si="14"/>
        <v>322077.33</v>
      </c>
      <c r="G100" s="16">
        <v>42617.34</v>
      </c>
      <c r="H100" s="16">
        <v>42617.34</v>
      </c>
      <c r="I100" s="16">
        <f t="shared" si="13"/>
        <v>279459.99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7004403.53</v>
      </c>
      <c r="E104" s="15">
        <f>SUM(E105:E113)</f>
        <v>-586452.2999999999</v>
      </c>
      <c r="F104" s="15">
        <f>SUM(F105:F113)</f>
        <v>6417951.2299999995</v>
      </c>
      <c r="G104" s="15">
        <f>SUM(G105:G113)</f>
        <v>1906076.2100000002</v>
      </c>
      <c r="H104" s="15">
        <f>SUM(H105:H113)</f>
        <v>1906076.2100000002</v>
      </c>
      <c r="I104" s="16">
        <f t="shared" si="13"/>
        <v>4511875.02</v>
      </c>
    </row>
    <row r="105" spans="2:9" ht="12.75">
      <c r="B105" s="13" t="s">
        <v>31</v>
      </c>
      <c r="C105" s="11"/>
      <c r="D105" s="15">
        <v>1057267.9</v>
      </c>
      <c r="E105" s="16">
        <v>-105726.29</v>
      </c>
      <c r="F105" s="16">
        <f>D105+E105</f>
        <v>951541.6099999999</v>
      </c>
      <c r="G105" s="16">
        <v>297881.2</v>
      </c>
      <c r="H105" s="16">
        <v>297881.2</v>
      </c>
      <c r="I105" s="16">
        <f t="shared" si="13"/>
        <v>653660.4099999999</v>
      </c>
    </row>
    <row r="106" spans="2:9" ht="12.75">
      <c r="B106" s="13" t="s">
        <v>32</v>
      </c>
      <c r="C106" s="11"/>
      <c r="D106" s="15">
        <v>236300</v>
      </c>
      <c r="E106" s="16">
        <v>0</v>
      </c>
      <c r="F106" s="16">
        <f aca="true" t="shared" si="15" ref="F106:F113">D106+E106</f>
        <v>236300</v>
      </c>
      <c r="G106" s="16">
        <v>68821.81</v>
      </c>
      <c r="H106" s="16">
        <v>68821.81</v>
      </c>
      <c r="I106" s="16">
        <f t="shared" si="13"/>
        <v>167478.19</v>
      </c>
    </row>
    <row r="107" spans="2:9" ht="12.75">
      <c r="B107" s="13" t="s">
        <v>33</v>
      </c>
      <c r="C107" s="11"/>
      <c r="D107" s="15">
        <v>2857418</v>
      </c>
      <c r="E107" s="16">
        <v>-160000</v>
      </c>
      <c r="F107" s="16">
        <f t="shared" si="15"/>
        <v>2697418</v>
      </c>
      <c r="G107" s="16">
        <v>612579</v>
      </c>
      <c r="H107" s="16">
        <v>612579</v>
      </c>
      <c r="I107" s="16">
        <f t="shared" si="13"/>
        <v>2084839</v>
      </c>
    </row>
    <row r="108" spans="2:9" ht="12.75">
      <c r="B108" s="13" t="s">
        <v>34</v>
      </c>
      <c r="C108" s="11"/>
      <c r="D108" s="15">
        <v>129855.13</v>
      </c>
      <c r="E108" s="16">
        <v>0</v>
      </c>
      <c r="F108" s="16">
        <f t="shared" si="15"/>
        <v>129855.13</v>
      </c>
      <c r="G108" s="16">
        <v>28992.92</v>
      </c>
      <c r="H108" s="16">
        <v>28992.92</v>
      </c>
      <c r="I108" s="16">
        <f t="shared" si="13"/>
        <v>100862.21</v>
      </c>
    </row>
    <row r="109" spans="2:9" ht="12.75">
      <c r="B109" s="13" t="s">
        <v>35</v>
      </c>
      <c r="C109" s="11"/>
      <c r="D109" s="15">
        <v>2224504.5</v>
      </c>
      <c r="E109" s="16">
        <v>-170841.61</v>
      </c>
      <c r="F109" s="16">
        <f t="shared" si="15"/>
        <v>2053662.8900000001</v>
      </c>
      <c r="G109" s="16">
        <v>784451.94</v>
      </c>
      <c r="H109" s="16">
        <v>784451.94</v>
      </c>
      <c r="I109" s="16">
        <f t="shared" si="13"/>
        <v>1269210.9500000002</v>
      </c>
    </row>
    <row r="110" spans="2:9" ht="12.75">
      <c r="B110" s="13" t="s">
        <v>36</v>
      </c>
      <c r="C110" s="11"/>
      <c r="D110" s="15">
        <v>180000</v>
      </c>
      <c r="E110" s="16">
        <v>0</v>
      </c>
      <c r="F110" s="16">
        <f t="shared" si="15"/>
        <v>180000</v>
      </c>
      <c r="G110" s="16">
        <v>97748</v>
      </c>
      <c r="H110" s="16">
        <v>97748</v>
      </c>
      <c r="I110" s="16">
        <f t="shared" si="13"/>
        <v>82252</v>
      </c>
    </row>
    <row r="111" spans="2:9" ht="12.75">
      <c r="B111" s="13" t="s">
        <v>37</v>
      </c>
      <c r="C111" s="11"/>
      <c r="D111" s="15">
        <v>147000</v>
      </c>
      <c r="E111" s="16">
        <v>0</v>
      </c>
      <c r="F111" s="16">
        <f t="shared" si="15"/>
        <v>147000</v>
      </c>
      <c r="G111" s="16">
        <v>11167.34</v>
      </c>
      <c r="H111" s="16">
        <v>11167.34</v>
      </c>
      <c r="I111" s="16">
        <f t="shared" si="13"/>
        <v>135832.66</v>
      </c>
    </row>
    <row r="112" spans="2:9" ht="12.75">
      <c r="B112" s="13" t="s">
        <v>38</v>
      </c>
      <c r="C112" s="11"/>
      <c r="D112" s="15">
        <v>172058</v>
      </c>
      <c r="E112" s="16">
        <v>-167058</v>
      </c>
      <c r="F112" s="16">
        <f t="shared" si="15"/>
        <v>5000</v>
      </c>
      <c r="G112" s="16">
        <v>722</v>
      </c>
      <c r="H112" s="16">
        <v>722</v>
      </c>
      <c r="I112" s="16">
        <f t="shared" si="13"/>
        <v>4278</v>
      </c>
    </row>
    <row r="113" spans="2:9" ht="12.75">
      <c r="B113" s="13" t="s">
        <v>39</v>
      </c>
      <c r="C113" s="11"/>
      <c r="D113" s="15">
        <v>0</v>
      </c>
      <c r="E113" s="16">
        <v>17173.6</v>
      </c>
      <c r="F113" s="16">
        <f t="shared" si="15"/>
        <v>17173.6</v>
      </c>
      <c r="G113" s="16">
        <v>3712</v>
      </c>
      <c r="H113" s="16">
        <v>3712</v>
      </c>
      <c r="I113" s="16">
        <f t="shared" si="13"/>
        <v>13461.599999999999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70369174</v>
      </c>
      <c r="E160" s="14">
        <f t="shared" si="21"/>
        <v>2592764</v>
      </c>
      <c r="F160" s="14">
        <f t="shared" si="21"/>
        <v>72961938.00000001</v>
      </c>
      <c r="G160" s="14">
        <f t="shared" si="21"/>
        <v>29867084.72</v>
      </c>
      <c r="H160" s="14">
        <f t="shared" si="21"/>
        <v>29867084.72</v>
      </c>
      <c r="I160" s="14">
        <f t="shared" si="21"/>
        <v>43094853.28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2016-12-20T19:53:14Z</cp:lastPrinted>
  <dcterms:created xsi:type="dcterms:W3CDTF">2016-10-11T20:25:15Z</dcterms:created>
  <dcterms:modified xsi:type="dcterms:W3CDTF">2022-07-07T17:56:29Z</dcterms:modified>
  <cp:category/>
  <cp:version/>
  <cp:contentType/>
  <cp:contentStatus/>
</cp:coreProperties>
</file>